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7490" windowHeight="7680" firstSheet="1" activeTab="7"/>
  </bookViews>
  <sheets>
    <sheet name="Vestibīls" sheetId="3" r:id="rId1"/>
    <sheet name="Durvju rāmji" sheetId="4" r:id="rId2"/>
    <sheet name="Tualete" sheetId="5" r:id="rId3"/>
    <sheet name="Lasītava" sheetId="6" r:id="rId4"/>
    <sheet name="Bernu_nodaļa" sheetId="7" r:id="rId5"/>
    <sheet name="Radiatori" sheetId="8" r:id="rId6"/>
    <sheet name="Kāpnes" sheetId="9" r:id="rId7"/>
    <sheet name="Aizsegi" sheetId="10" r:id="rId8"/>
    <sheet name="Puķu dobe" sheetId="13" r:id="rId9"/>
    <sheet name="Koptāme" sheetId="11" r:id="rId10"/>
    <sheet name="Sheet1" sheetId="12" r:id="rId11"/>
  </sheets>
  <externalReferences>
    <externalReference r:id="rId12"/>
  </externalReferences>
  <definedNames>
    <definedName name="A">'[1]2'!$A$1</definedName>
    <definedName name="B.D.">#REF!</definedName>
    <definedName name="Margin" localSheetId="0">#REF!</definedName>
    <definedName name="Margin">#REF!</definedName>
    <definedName name="P" localSheetId="0">#REF!</definedName>
    <definedName name="P">#REF!</definedName>
    <definedName name="_xlnm.Print_Area" localSheetId="0">Vestibīls!$A$1:$O$40</definedName>
    <definedName name="_xlnm.Print_Titles" localSheetId="0">Vestibīls!#REF!</definedName>
  </definedNames>
  <calcPr calcId="144525"/>
</workbook>
</file>

<file path=xl/calcChain.xml><?xml version="1.0" encoding="utf-8"?>
<calcChain xmlns="http://schemas.openxmlformats.org/spreadsheetml/2006/main">
  <c r="N19" i="6" l="1"/>
  <c r="M19" i="6"/>
  <c r="K19" i="6"/>
  <c r="G19" i="6"/>
  <c r="L19" i="6" s="1"/>
  <c r="O19" i="6" s="1"/>
  <c r="G36" i="5"/>
  <c r="J36" i="5" s="1"/>
  <c r="K36" i="5"/>
  <c r="M36" i="5"/>
  <c r="N36" i="5"/>
  <c r="J19" i="6" l="1"/>
  <c r="L36" i="5"/>
  <c r="O36" i="5" s="1"/>
  <c r="N26" i="13"/>
  <c r="M26" i="13"/>
  <c r="K26" i="13"/>
  <c r="G26" i="13"/>
  <c r="L26" i="13" s="1"/>
  <c r="N25" i="13"/>
  <c r="M25" i="13"/>
  <c r="K25" i="13"/>
  <c r="G25" i="13"/>
  <c r="L25" i="13" s="1"/>
  <c r="J25" i="13" l="1"/>
  <c r="O26" i="13"/>
  <c r="O25" i="13"/>
  <c r="J26" i="13"/>
  <c r="E15" i="11"/>
  <c r="E16" i="11"/>
  <c r="E17" i="11"/>
  <c r="E18" i="11"/>
  <c r="E19" i="11"/>
  <c r="E20" i="11"/>
  <c r="E21" i="11"/>
  <c r="E22" i="11"/>
  <c r="E23" i="11"/>
  <c r="D14" i="11"/>
  <c r="E14" i="11" s="1"/>
  <c r="D15" i="11"/>
  <c r="D16" i="11"/>
  <c r="D17" i="11"/>
  <c r="D18" i="11"/>
  <c r="D19" i="11"/>
  <c r="D20" i="11"/>
  <c r="D21" i="11"/>
  <c r="D22" i="11"/>
  <c r="D23" i="11"/>
  <c r="C23" i="11"/>
  <c r="N24" i="13" l="1"/>
  <c r="M24" i="13"/>
  <c r="K24" i="13"/>
  <c r="G24" i="13"/>
  <c r="J24" i="13" s="1"/>
  <c r="N32" i="13"/>
  <c r="M32" i="13"/>
  <c r="L32" i="13"/>
  <c r="O32" i="13" s="1"/>
  <c r="K32" i="13"/>
  <c r="G32" i="13"/>
  <c r="J32" i="13" s="1"/>
  <c r="N31" i="13"/>
  <c r="M31" i="13"/>
  <c r="K31" i="13"/>
  <c r="G31" i="13"/>
  <c r="L31" i="13" s="1"/>
  <c r="N30" i="13"/>
  <c r="M30" i="13"/>
  <c r="K30" i="13"/>
  <c r="G30" i="13"/>
  <c r="L30" i="13" s="1"/>
  <c r="N29" i="13"/>
  <c r="M29" i="13"/>
  <c r="K29" i="13"/>
  <c r="G29" i="13"/>
  <c r="L29" i="13" s="1"/>
  <c r="N28" i="13"/>
  <c r="M28" i="13"/>
  <c r="K28" i="13"/>
  <c r="G28" i="13"/>
  <c r="L28" i="13" s="1"/>
  <c r="N23" i="13"/>
  <c r="M23" i="13"/>
  <c r="K23" i="13"/>
  <c r="G23" i="13"/>
  <c r="L23" i="13" s="1"/>
  <c r="N22" i="13"/>
  <c r="M22" i="13"/>
  <c r="K22" i="13"/>
  <c r="G22" i="13"/>
  <c r="L22" i="13" s="1"/>
  <c r="N21" i="13"/>
  <c r="M21" i="13"/>
  <c r="K21" i="13"/>
  <c r="G21" i="13"/>
  <c r="L21" i="13" s="1"/>
  <c r="N20" i="13"/>
  <c r="M20" i="13"/>
  <c r="K20" i="13"/>
  <c r="G20" i="13"/>
  <c r="L20" i="13" s="1"/>
  <c r="N19" i="13"/>
  <c r="M19" i="13"/>
  <c r="K19" i="13"/>
  <c r="G19" i="13"/>
  <c r="L19" i="13" s="1"/>
  <c r="N17" i="13"/>
  <c r="M17" i="13"/>
  <c r="K17" i="13"/>
  <c r="G17" i="13"/>
  <c r="L17" i="13" s="1"/>
  <c r="N16" i="13"/>
  <c r="M16" i="13"/>
  <c r="K16" i="13"/>
  <c r="G16" i="13"/>
  <c r="L16" i="13" s="1"/>
  <c r="J16" i="13" l="1"/>
  <c r="O17" i="13"/>
  <c r="O20" i="13"/>
  <c r="O23" i="13"/>
  <c r="O28" i="13"/>
  <c r="O29" i="13"/>
  <c r="L24" i="13"/>
  <c r="O24" i="13" s="1"/>
  <c r="O19" i="13"/>
  <c r="O31" i="13"/>
  <c r="J17" i="13"/>
  <c r="J20" i="13"/>
  <c r="J22" i="13"/>
  <c r="J28" i="13"/>
  <c r="J30" i="13"/>
  <c r="K33" i="13"/>
  <c r="M33" i="13"/>
  <c r="N33" i="13"/>
  <c r="N35" i="13" s="1"/>
  <c r="O30" i="13"/>
  <c r="O22" i="13"/>
  <c r="J23" i="13"/>
  <c r="J29" i="13"/>
  <c r="J31" i="13"/>
  <c r="O21" i="13"/>
  <c r="M34" i="13"/>
  <c r="O34" i="13" s="1"/>
  <c r="O16" i="13"/>
  <c r="J19" i="13"/>
  <c r="J21" i="13"/>
  <c r="L33" i="13" l="1"/>
  <c r="L35" i="13" s="1"/>
  <c r="L36" i="13" s="1"/>
  <c r="O36" i="13" s="1"/>
  <c r="O33" i="13"/>
  <c r="O35" i="13" s="1"/>
  <c r="M35" i="13"/>
  <c r="N19" i="10"/>
  <c r="M19" i="10"/>
  <c r="K19" i="10"/>
  <c r="G19" i="10"/>
  <c r="L19" i="10" s="1"/>
  <c r="J19" i="10" l="1"/>
  <c r="O37" i="13"/>
  <c r="O38" i="13"/>
  <c r="O19" i="10"/>
  <c r="N18" i="10"/>
  <c r="M18" i="10"/>
  <c r="K18" i="10"/>
  <c r="G18" i="10"/>
  <c r="L18" i="10" s="1"/>
  <c r="N17" i="10"/>
  <c r="M17" i="10"/>
  <c r="K17" i="10"/>
  <c r="G17" i="10"/>
  <c r="L17" i="10" s="1"/>
  <c r="N16" i="10"/>
  <c r="M16" i="10"/>
  <c r="K16" i="10"/>
  <c r="G16" i="10"/>
  <c r="L16" i="10" s="1"/>
  <c r="N15" i="10"/>
  <c r="N20" i="10" s="1"/>
  <c r="M15" i="10"/>
  <c r="K15" i="10"/>
  <c r="K20" i="10" s="1"/>
  <c r="G15" i="10"/>
  <c r="L15" i="10" s="1"/>
  <c r="M20" i="10" l="1"/>
  <c r="M21" i="10" s="1"/>
  <c r="O21" i="10" s="1"/>
  <c r="O17" i="10"/>
  <c r="O39" i="13"/>
  <c r="L20" i="10"/>
  <c r="L22" i="10" s="1"/>
  <c r="L23" i="10" s="1"/>
  <c r="O23" i="10" s="1"/>
  <c r="N22" i="10"/>
  <c r="O18" i="10"/>
  <c r="O16" i="10"/>
  <c r="J17" i="10"/>
  <c r="O15" i="10"/>
  <c r="J15" i="10"/>
  <c r="J16" i="10"/>
  <c r="J18" i="10"/>
  <c r="N22" i="9"/>
  <c r="M22" i="9"/>
  <c r="K22" i="9"/>
  <c r="G22" i="9"/>
  <c r="J22" i="9" s="1"/>
  <c r="N21" i="9"/>
  <c r="M21" i="9"/>
  <c r="K21" i="9"/>
  <c r="G21" i="9"/>
  <c r="L21" i="9" s="1"/>
  <c r="O21" i="9" s="1"/>
  <c r="N20" i="9"/>
  <c r="M20" i="9"/>
  <c r="K20" i="9"/>
  <c r="G20" i="9"/>
  <c r="J20" i="9" s="1"/>
  <c r="N19" i="9"/>
  <c r="M19" i="9"/>
  <c r="K19" i="9"/>
  <c r="G19" i="9"/>
  <c r="L19" i="9" s="1"/>
  <c r="N18" i="9"/>
  <c r="M18" i="9"/>
  <c r="K18" i="9"/>
  <c r="G18" i="9"/>
  <c r="J18" i="9" s="1"/>
  <c r="N17" i="9"/>
  <c r="M17" i="9"/>
  <c r="K17" i="9"/>
  <c r="G17" i="9"/>
  <c r="L17" i="9" s="1"/>
  <c r="N16" i="9"/>
  <c r="M16" i="9"/>
  <c r="K16" i="9"/>
  <c r="K23" i="9" s="1"/>
  <c r="G16" i="9"/>
  <c r="L16" i="9" s="1"/>
  <c r="L20" i="9" l="1"/>
  <c r="O20" i="9" s="1"/>
  <c r="O17" i="9"/>
  <c r="M23" i="9"/>
  <c r="M24" i="9" s="1"/>
  <c r="O24" i="9" s="1"/>
  <c r="N23" i="9"/>
  <c r="N25" i="9" s="1"/>
  <c r="O19" i="9"/>
  <c r="L18" i="9"/>
  <c r="O18" i="9" s="1"/>
  <c r="L22" i="9"/>
  <c r="O22" i="9" s="1"/>
  <c r="F10" i="13"/>
  <c r="O20" i="10"/>
  <c r="O22" i="10" s="1"/>
  <c r="O24" i="10" s="1"/>
  <c r="M22" i="10"/>
  <c r="O16" i="9"/>
  <c r="J16" i="9"/>
  <c r="J17" i="9"/>
  <c r="J19" i="9"/>
  <c r="J21" i="9"/>
  <c r="L23" i="9" l="1"/>
  <c r="L25" i="9" s="1"/>
  <c r="L26" i="9" s="1"/>
  <c r="O26" i="9" s="1"/>
  <c r="O23" i="9"/>
  <c r="O25" i="9" s="1"/>
  <c r="O25" i="10"/>
  <c r="O26" i="10" s="1"/>
  <c r="M25" i="9"/>
  <c r="F9" i="10" l="1"/>
  <c r="O27" i="9"/>
  <c r="O28" i="9"/>
  <c r="O29" i="9" s="1"/>
  <c r="F9" i="9" l="1"/>
  <c r="N26" i="8" l="1"/>
  <c r="M26" i="8"/>
  <c r="K26" i="8"/>
  <c r="G26" i="8"/>
  <c r="L26" i="8" s="1"/>
  <c r="O26" i="8" s="1"/>
  <c r="N25" i="8"/>
  <c r="M25" i="8"/>
  <c r="K25" i="8"/>
  <c r="G25" i="8"/>
  <c r="L25" i="8" s="1"/>
  <c r="O25" i="8" s="1"/>
  <c r="N24" i="8"/>
  <c r="M24" i="8"/>
  <c r="K24" i="8"/>
  <c r="G24" i="8"/>
  <c r="J24" i="8" s="1"/>
  <c r="N23" i="8"/>
  <c r="M23" i="8"/>
  <c r="K23" i="8"/>
  <c r="G23" i="8"/>
  <c r="L23" i="8" s="1"/>
  <c r="N22" i="8"/>
  <c r="M22" i="8"/>
  <c r="K22" i="8"/>
  <c r="G22" i="8"/>
  <c r="L22" i="8" s="1"/>
  <c r="O22" i="8" s="1"/>
  <c r="N21" i="8"/>
  <c r="M21" i="8"/>
  <c r="K21" i="8"/>
  <c r="G21" i="8"/>
  <c r="L21" i="8" s="1"/>
  <c r="O21" i="8" s="1"/>
  <c r="N20" i="8"/>
  <c r="M20" i="8"/>
  <c r="K20" i="8"/>
  <c r="G20" i="8"/>
  <c r="J20" i="8" s="1"/>
  <c r="N19" i="8"/>
  <c r="M19" i="8"/>
  <c r="K19" i="8"/>
  <c r="G19" i="8"/>
  <c r="L19" i="8" s="1"/>
  <c r="N18" i="8"/>
  <c r="M18" i="8"/>
  <c r="K18" i="8"/>
  <c r="G18" i="8"/>
  <c r="L18" i="8" s="1"/>
  <c r="O18" i="8" s="1"/>
  <c r="N16" i="8"/>
  <c r="N27" i="8" s="1"/>
  <c r="N29" i="8" s="1"/>
  <c r="M16" i="8"/>
  <c r="K16" i="8"/>
  <c r="G16" i="8"/>
  <c r="J16" i="8" s="1"/>
  <c r="L16" i="8" l="1"/>
  <c r="M27" i="8"/>
  <c r="M28" i="8" s="1"/>
  <c r="O28" i="8" s="1"/>
  <c r="J18" i="8"/>
  <c r="L20" i="8"/>
  <c r="O20" i="8" s="1"/>
  <c r="J22" i="8"/>
  <c r="L24" i="8"/>
  <c r="O24" i="8" s="1"/>
  <c r="L27" i="8"/>
  <c r="L29" i="8" s="1"/>
  <c r="L30" i="8" s="1"/>
  <c r="O30" i="8" s="1"/>
  <c r="O19" i="8"/>
  <c r="O23" i="8"/>
  <c r="K27" i="8"/>
  <c r="O16" i="8"/>
  <c r="J19" i="8"/>
  <c r="J21" i="8"/>
  <c r="J23" i="8"/>
  <c r="J25" i="8"/>
  <c r="N23" i="7"/>
  <c r="M23" i="7"/>
  <c r="G23" i="7"/>
  <c r="L23" i="7" s="1"/>
  <c r="K23" i="7"/>
  <c r="N22" i="7"/>
  <c r="M22" i="7"/>
  <c r="K22" i="7"/>
  <c r="G22" i="7"/>
  <c r="L22" i="7" s="1"/>
  <c r="N21" i="7"/>
  <c r="M21" i="7"/>
  <c r="K21" i="7"/>
  <c r="G21" i="7"/>
  <c r="L21" i="7" s="1"/>
  <c r="N20" i="7"/>
  <c r="M20" i="7"/>
  <c r="K20" i="7"/>
  <c r="G20" i="7"/>
  <c r="L20" i="7" s="1"/>
  <c r="N23" i="4"/>
  <c r="M23" i="4"/>
  <c r="K23" i="4"/>
  <c r="G23" i="4"/>
  <c r="L23" i="4" s="1"/>
  <c r="O27" i="8" l="1"/>
  <c r="O29" i="8" s="1"/>
  <c r="O32" i="8" s="1"/>
  <c r="O31" i="8"/>
  <c r="M29" i="8"/>
  <c r="J23" i="7"/>
  <c r="O23" i="7"/>
  <c r="J22" i="7"/>
  <c r="O21" i="7"/>
  <c r="O20" i="7"/>
  <c r="J20" i="7"/>
  <c r="O22" i="7"/>
  <c r="J21" i="7"/>
  <c r="O23" i="4"/>
  <c r="J23" i="4"/>
  <c r="N27" i="3"/>
  <c r="M27" i="3"/>
  <c r="K27" i="3"/>
  <c r="G27" i="3"/>
  <c r="L27" i="3" s="1"/>
  <c r="N24" i="3"/>
  <c r="M24" i="3"/>
  <c r="K24" i="3"/>
  <c r="G24" i="3"/>
  <c r="L24" i="3" s="1"/>
  <c r="N23" i="3"/>
  <c r="M23" i="3"/>
  <c r="K23" i="3"/>
  <c r="G23" i="3"/>
  <c r="L23" i="3" s="1"/>
  <c r="N22" i="3"/>
  <c r="M22" i="3"/>
  <c r="K22" i="3"/>
  <c r="G22" i="3"/>
  <c r="L22" i="3" s="1"/>
  <c r="N19" i="7"/>
  <c r="M19" i="7"/>
  <c r="K19" i="7"/>
  <c r="G19" i="7"/>
  <c r="L19" i="7" s="1"/>
  <c r="N18" i="7"/>
  <c r="M18" i="7"/>
  <c r="K18" i="7"/>
  <c r="G18" i="7"/>
  <c r="L18" i="7" s="1"/>
  <c r="N17" i="7"/>
  <c r="M17" i="7"/>
  <c r="K17" i="7"/>
  <c r="K24" i="7" s="1"/>
  <c r="G17" i="7"/>
  <c r="L17" i="7" s="1"/>
  <c r="N20" i="6"/>
  <c r="M20" i="6"/>
  <c r="K20" i="6"/>
  <c r="G20" i="6"/>
  <c r="L20" i="6" s="1"/>
  <c r="N18" i="6"/>
  <c r="M18" i="6"/>
  <c r="K18" i="6"/>
  <c r="G18" i="6"/>
  <c r="L18" i="6" s="1"/>
  <c r="N17" i="6"/>
  <c r="M17" i="6"/>
  <c r="K17" i="6"/>
  <c r="K21" i="6" s="1"/>
  <c r="G17" i="6"/>
  <c r="L17" i="6" s="1"/>
  <c r="O17" i="6" s="1"/>
  <c r="O33" i="8" l="1"/>
  <c r="L24" i="7"/>
  <c r="L26" i="7" s="1"/>
  <c r="L27" i="7" s="1"/>
  <c r="O27" i="7" s="1"/>
  <c r="F9" i="8"/>
  <c r="M24" i="7"/>
  <c r="M25" i="7" s="1"/>
  <c r="O25" i="7" s="1"/>
  <c r="N21" i="6"/>
  <c r="N23" i="6" s="1"/>
  <c r="O27" i="3"/>
  <c r="N24" i="7"/>
  <c r="N26" i="7" s="1"/>
  <c r="O17" i="7"/>
  <c r="O24" i="3"/>
  <c r="J24" i="3"/>
  <c r="J27" i="3"/>
  <c r="O23" i="3"/>
  <c r="O22" i="3"/>
  <c r="J23" i="3"/>
  <c r="J22" i="3"/>
  <c r="O19" i="7"/>
  <c r="O18" i="7"/>
  <c r="J17" i="7"/>
  <c r="J19" i="7"/>
  <c r="J18" i="7"/>
  <c r="M21" i="6"/>
  <c r="M22" i="6" s="1"/>
  <c r="O22" i="6" s="1"/>
  <c r="J17" i="6"/>
  <c r="O18" i="6"/>
  <c r="O20" i="6"/>
  <c r="L21" i="6"/>
  <c r="L23" i="6" s="1"/>
  <c r="L24" i="6" s="1"/>
  <c r="O24" i="6" s="1"/>
  <c r="J18" i="6"/>
  <c r="J20" i="6"/>
  <c r="N30" i="5"/>
  <c r="M30" i="5"/>
  <c r="K30" i="5"/>
  <c r="G30" i="5"/>
  <c r="L30" i="5" s="1"/>
  <c r="N29" i="5"/>
  <c r="M29" i="5"/>
  <c r="K29" i="5"/>
  <c r="G29" i="5"/>
  <c r="L29" i="5" s="1"/>
  <c r="N40" i="5"/>
  <c r="M40" i="5"/>
  <c r="K40" i="5"/>
  <c r="G40" i="5"/>
  <c r="L40" i="5" s="1"/>
  <c r="N45" i="5"/>
  <c r="M45" i="5"/>
  <c r="K45" i="5"/>
  <c r="G45" i="5"/>
  <c r="L45" i="5" s="1"/>
  <c r="N44" i="5"/>
  <c r="M44" i="5"/>
  <c r="K44" i="5"/>
  <c r="G44" i="5"/>
  <c r="N43" i="5"/>
  <c r="M43" i="5"/>
  <c r="K43" i="5"/>
  <c r="G43" i="5"/>
  <c r="L43" i="5" s="1"/>
  <c r="N42" i="5"/>
  <c r="M42" i="5"/>
  <c r="K42" i="5"/>
  <c r="G42" i="5"/>
  <c r="N41" i="5"/>
  <c r="M41" i="5"/>
  <c r="K41" i="5"/>
  <c r="G41" i="5"/>
  <c r="L41" i="5" s="1"/>
  <c r="N39" i="5"/>
  <c r="M39" i="5"/>
  <c r="K39" i="5"/>
  <c r="G39" i="5"/>
  <c r="N38" i="5"/>
  <c r="M38" i="5"/>
  <c r="K38" i="5"/>
  <c r="G38" i="5"/>
  <c r="L38" i="5" s="1"/>
  <c r="N37" i="5"/>
  <c r="M37" i="5"/>
  <c r="K37" i="5"/>
  <c r="G37" i="5"/>
  <c r="N35" i="5"/>
  <c r="M35" i="5"/>
  <c r="K35" i="5"/>
  <c r="G35" i="5"/>
  <c r="L35" i="5" s="1"/>
  <c r="N34" i="5"/>
  <c r="M34" i="5"/>
  <c r="K34" i="5"/>
  <c r="G34" i="5"/>
  <c r="N33" i="5"/>
  <c r="M33" i="5"/>
  <c r="K33" i="5"/>
  <c r="G33" i="5"/>
  <c r="L33" i="5" s="1"/>
  <c r="N32" i="5"/>
  <c r="M32" i="5"/>
  <c r="K32" i="5"/>
  <c r="G32" i="5"/>
  <c r="N31" i="5"/>
  <c r="M31" i="5"/>
  <c r="K31" i="5"/>
  <c r="G31" i="5"/>
  <c r="L31" i="5" s="1"/>
  <c r="N28" i="5"/>
  <c r="M28" i="5"/>
  <c r="K28" i="5"/>
  <c r="G28" i="5"/>
  <c r="N27" i="5"/>
  <c r="M27" i="5"/>
  <c r="K27" i="5"/>
  <c r="G27" i="5"/>
  <c r="L27" i="5" s="1"/>
  <c r="N26" i="5"/>
  <c r="M26" i="5"/>
  <c r="K26" i="5"/>
  <c r="G26" i="5"/>
  <c r="N25" i="5"/>
  <c r="M25" i="5"/>
  <c r="K25" i="5"/>
  <c r="G25" i="5"/>
  <c r="L25" i="5" s="1"/>
  <c r="N24" i="5"/>
  <c r="M24" i="5"/>
  <c r="K24" i="5"/>
  <c r="G24" i="5"/>
  <c r="N23" i="5"/>
  <c r="M23" i="5"/>
  <c r="K23" i="5"/>
  <c r="G23" i="5"/>
  <c r="L23" i="5" s="1"/>
  <c r="N22" i="5"/>
  <c r="M22" i="5"/>
  <c r="K22" i="5"/>
  <c r="G22" i="5"/>
  <c r="N21" i="5"/>
  <c r="M21" i="5"/>
  <c r="K21" i="5"/>
  <c r="G21" i="5"/>
  <c r="L21" i="5" s="1"/>
  <c r="N20" i="5"/>
  <c r="M20" i="5"/>
  <c r="K20" i="5"/>
  <c r="G20" i="5"/>
  <c r="N19" i="5"/>
  <c r="M19" i="5"/>
  <c r="K19" i="5"/>
  <c r="G19" i="5"/>
  <c r="L19" i="5" s="1"/>
  <c r="N18" i="5"/>
  <c r="M18" i="5"/>
  <c r="K18" i="5"/>
  <c r="G18" i="5"/>
  <c r="N17" i="5"/>
  <c r="N46" i="5" s="1"/>
  <c r="M17" i="5"/>
  <c r="M46" i="5" s="1"/>
  <c r="K17" i="5"/>
  <c r="K46" i="5" s="1"/>
  <c r="G17" i="5"/>
  <c r="L17" i="5" s="1"/>
  <c r="N21" i="4"/>
  <c r="M21" i="4"/>
  <c r="K21" i="4"/>
  <c r="G21" i="4"/>
  <c r="L21" i="4" s="1"/>
  <c r="N22" i="4"/>
  <c r="M22" i="4"/>
  <c r="K22" i="4"/>
  <c r="G22" i="4"/>
  <c r="L22" i="4" s="1"/>
  <c r="N20" i="4"/>
  <c r="M20" i="4"/>
  <c r="K20" i="4"/>
  <c r="G20" i="4"/>
  <c r="L20" i="4" s="1"/>
  <c r="N19" i="4"/>
  <c r="M19" i="4"/>
  <c r="K19" i="4"/>
  <c r="G19" i="4"/>
  <c r="L19" i="4" s="1"/>
  <c r="N18" i="4"/>
  <c r="M18" i="4"/>
  <c r="K18" i="4"/>
  <c r="G18" i="4"/>
  <c r="L18" i="4" s="1"/>
  <c r="N17" i="4"/>
  <c r="M17" i="4"/>
  <c r="K17" i="4"/>
  <c r="G17" i="4"/>
  <c r="L17" i="4" s="1"/>
  <c r="K24" i="4" l="1"/>
  <c r="O24" i="7"/>
  <c r="O26" i="7" s="1"/>
  <c r="O28" i="7" s="1"/>
  <c r="O22" i="4"/>
  <c r="M24" i="4"/>
  <c r="M25" i="4" s="1"/>
  <c r="O25" i="4" s="1"/>
  <c r="L24" i="4"/>
  <c r="L26" i="4" s="1"/>
  <c r="L27" i="4" s="1"/>
  <c r="O27" i="4" s="1"/>
  <c r="N24" i="4"/>
  <c r="M26" i="7"/>
  <c r="O21" i="6"/>
  <c r="O23" i="6" s="1"/>
  <c r="M23" i="6"/>
  <c r="O40" i="5"/>
  <c r="O30" i="5"/>
  <c r="M47" i="5"/>
  <c r="O47" i="5" s="1"/>
  <c r="J30" i="5"/>
  <c r="O29" i="5"/>
  <c r="J29" i="5"/>
  <c r="J40" i="5"/>
  <c r="O17" i="5"/>
  <c r="O19" i="5"/>
  <c r="O21" i="5"/>
  <c r="O23" i="5"/>
  <c r="O25" i="5"/>
  <c r="O27" i="5"/>
  <c r="O31" i="5"/>
  <c r="O33" i="5"/>
  <c r="O35" i="5"/>
  <c r="O38" i="5"/>
  <c r="O41" i="5"/>
  <c r="O43" i="5"/>
  <c r="O45" i="5"/>
  <c r="J17" i="5"/>
  <c r="J19" i="5"/>
  <c r="J21" i="5"/>
  <c r="J23" i="5"/>
  <c r="J25" i="5"/>
  <c r="J27" i="5"/>
  <c r="J31" i="5"/>
  <c r="J33" i="5"/>
  <c r="J35" i="5"/>
  <c r="J38" i="5"/>
  <c r="J41" i="5"/>
  <c r="J43" i="5"/>
  <c r="J45" i="5"/>
  <c r="N48" i="5"/>
  <c r="L18" i="5"/>
  <c r="O18" i="5" s="1"/>
  <c r="J18" i="5"/>
  <c r="L22" i="5"/>
  <c r="O22" i="5" s="1"/>
  <c r="J22" i="5"/>
  <c r="L26" i="5"/>
  <c r="O26" i="5" s="1"/>
  <c r="J26" i="5"/>
  <c r="L32" i="5"/>
  <c r="O32" i="5" s="1"/>
  <c r="J32" i="5"/>
  <c r="L37" i="5"/>
  <c r="O37" i="5" s="1"/>
  <c r="J37" i="5"/>
  <c r="L42" i="5"/>
  <c r="O42" i="5" s="1"/>
  <c r="J42" i="5"/>
  <c r="L20" i="5"/>
  <c r="O20" i="5" s="1"/>
  <c r="J20" i="5"/>
  <c r="L24" i="5"/>
  <c r="O24" i="5" s="1"/>
  <c r="J24" i="5"/>
  <c r="L28" i="5"/>
  <c r="O28" i="5" s="1"/>
  <c r="J28" i="5"/>
  <c r="L34" i="5"/>
  <c r="O34" i="5" s="1"/>
  <c r="J34" i="5"/>
  <c r="L39" i="5"/>
  <c r="O39" i="5" s="1"/>
  <c r="J39" i="5"/>
  <c r="L44" i="5"/>
  <c r="O44" i="5" s="1"/>
  <c r="J44" i="5"/>
  <c r="O21" i="4"/>
  <c r="J21" i="4"/>
  <c r="J20" i="4"/>
  <c r="J18" i="4"/>
  <c r="O19" i="4"/>
  <c r="O20" i="4"/>
  <c r="O18" i="4"/>
  <c r="O17" i="4"/>
  <c r="J17" i="4"/>
  <c r="J19" i="4"/>
  <c r="J22" i="4"/>
  <c r="G21" i="3"/>
  <c r="L21" i="3" s="1"/>
  <c r="N21" i="3"/>
  <c r="M21" i="3"/>
  <c r="K21" i="3"/>
  <c r="O46" i="5" l="1"/>
  <c r="L46" i="5"/>
  <c r="L48" i="5" s="1"/>
  <c r="L49" i="5" s="1"/>
  <c r="O49" i="5" s="1"/>
  <c r="O24" i="4"/>
  <c r="O26" i="4" s="1"/>
  <c r="O28" i="4" s="1"/>
  <c r="N26" i="4"/>
  <c r="M26" i="4"/>
  <c r="O29" i="7"/>
  <c r="O30" i="7" s="1"/>
  <c r="F10" i="7" s="1"/>
  <c r="O25" i="6"/>
  <c r="O26" i="6"/>
  <c r="O48" i="5"/>
  <c r="M48" i="5"/>
  <c r="O21" i="3"/>
  <c r="J21" i="3"/>
  <c r="N18" i="3"/>
  <c r="M18" i="3"/>
  <c r="K18" i="3"/>
  <c r="G18" i="3"/>
  <c r="L18" i="3" s="1"/>
  <c r="N25" i="3"/>
  <c r="M25" i="3"/>
  <c r="K25" i="3"/>
  <c r="G25" i="3"/>
  <c r="L25" i="3" s="1"/>
  <c r="O29" i="4" l="1"/>
  <c r="O30" i="4" s="1"/>
  <c r="O27" i="6"/>
  <c r="O50" i="5"/>
  <c r="O51" i="5"/>
  <c r="O18" i="3"/>
  <c r="J18" i="3"/>
  <c r="O25" i="3"/>
  <c r="J25" i="3"/>
  <c r="F10" i="4" l="1"/>
  <c r="F10" i="6"/>
  <c r="O52" i="5"/>
  <c r="N19" i="3"/>
  <c r="M19" i="3"/>
  <c r="K19" i="3"/>
  <c r="G19" i="3"/>
  <c r="L19" i="3" s="1"/>
  <c r="F10" i="5" l="1"/>
  <c r="O19" i="3"/>
  <c r="J19" i="3"/>
  <c r="N17" i="3" l="1"/>
  <c r="M17" i="3"/>
  <c r="K17" i="3"/>
  <c r="G17" i="3"/>
  <c r="L17" i="3" s="1"/>
  <c r="O17" i="3" l="1"/>
  <c r="J17" i="3"/>
  <c r="G20" i="3" l="1"/>
  <c r="J20" i="3" s="1"/>
  <c r="K20" i="3"/>
  <c r="M20" i="3"/>
  <c r="N20" i="3"/>
  <c r="L20" i="3" l="1"/>
  <c r="O20" i="3" s="1"/>
  <c r="N26" i="3" l="1"/>
  <c r="N28" i="3" s="1"/>
  <c r="M26" i="3"/>
  <c r="K26" i="3"/>
  <c r="K28" i="3" s="1"/>
  <c r="G26" i="3"/>
  <c r="L26" i="3" s="1"/>
  <c r="L28" i="3" s="1"/>
  <c r="M28" i="3" l="1"/>
  <c r="M29" i="3" s="1"/>
  <c r="O29" i="3" s="1"/>
  <c r="O26" i="3"/>
  <c r="O28" i="3" s="1"/>
  <c r="J26" i="3"/>
  <c r="N30" i="3" l="1"/>
  <c r="L30" i="3"/>
  <c r="L31" i="3" l="1"/>
  <c r="O31" i="3" s="1"/>
  <c r="O30" i="3" l="1"/>
  <c r="O33" i="3" s="1"/>
  <c r="M30" i="3"/>
  <c r="O32" i="3" l="1"/>
  <c r="O34" i="3" s="1"/>
  <c r="F10" i="3" l="1"/>
</calcChain>
</file>

<file path=xl/sharedStrings.xml><?xml version="1.0" encoding="utf-8"?>
<sst xmlns="http://schemas.openxmlformats.org/spreadsheetml/2006/main" count="620" uniqueCount="179">
  <si>
    <t>Vispārējie būvdarbi, specializētie darbi</t>
  </si>
  <si>
    <t>(darba veids vai konstruktīvā elementa nosaukums)</t>
  </si>
  <si>
    <t>Būves nosaukums</t>
  </si>
  <si>
    <t>Objekta nosaukums</t>
  </si>
  <si>
    <t>Objekta adrese</t>
  </si>
  <si>
    <t>Lokālās tāmes izmaksas</t>
  </si>
  <si>
    <t>N.p.k.</t>
  </si>
  <si>
    <t>Darbu, izdevumu nosaukums</t>
  </si>
  <si>
    <t>Mēra vien.</t>
  </si>
  <si>
    <t>Daudz.</t>
  </si>
  <si>
    <t>Laika norma (c/h)</t>
  </si>
  <si>
    <t>Darb-ietilpība (c/h)</t>
  </si>
  <si>
    <t>m2</t>
  </si>
  <si>
    <t>Kopā</t>
  </si>
  <si>
    <t>Tiešās izmaksas kopā</t>
  </si>
  <si>
    <t xml:space="preserve"> </t>
  </si>
  <si>
    <t>Darba devēja sociālais nodoklis</t>
  </si>
  <si>
    <t>Virsizdevumi</t>
  </si>
  <si>
    <t>Peļņa</t>
  </si>
  <si>
    <t>Kopā bez PVN</t>
  </si>
  <si>
    <t>Sastādīja</t>
  </si>
  <si>
    <t>paraksts un atšifrējums, datums</t>
  </si>
  <si>
    <t xml:space="preserve">Lokālā tāme </t>
  </si>
  <si>
    <t>Darba samaks.likme(Eur/h</t>
  </si>
  <si>
    <t xml:space="preserve">Darba alga (Eur) </t>
  </si>
  <si>
    <t>Materiāli  (Eur)</t>
  </si>
  <si>
    <t>Mehān.  (Eur)</t>
  </si>
  <si>
    <t>kopā (Eur)</t>
  </si>
  <si>
    <t>Materiāli (Eur)</t>
  </si>
  <si>
    <t>Mehān. (Eur)</t>
  </si>
  <si>
    <t>SUMMA (Eur)</t>
  </si>
  <si>
    <t>Eur</t>
  </si>
  <si>
    <t>Vienības izmaksas / Eur /</t>
  </si>
  <si>
    <t>Kopā uz visu apjomu / Eur /</t>
  </si>
  <si>
    <t xml:space="preserve">Salacgrīvas biblioteka </t>
  </si>
  <si>
    <t>Sila iela 2, Salacgrīva</t>
  </si>
  <si>
    <t>gab</t>
  </si>
  <si>
    <t>kompl</t>
  </si>
  <si>
    <t>m3</t>
  </si>
  <si>
    <t>Ailes aizmūrēšana no keramzīta blokiem</t>
  </si>
  <si>
    <t xml:space="preserve">Iekšējā ūdensvada un kanalizācija izbūve </t>
  </si>
  <si>
    <t>Rigipsa starpsienas izbūve virs koka rāmja 2950x1200</t>
  </si>
  <si>
    <t>gb</t>
  </si>
  <si>
    <t xml:space="preserve">Izlietnes demontāža </t>
  </si>
  <si>
    <t>Kanalizācijas demontāža</t>
  </si>
  <si>
    <t>Starpsienu demontāža tualetēs</t>
  </si>
  <si>
    <t>Veco durvju demontāža</t>
  </si>
  <si>
    <t>Būvgružu izvešana</t>
  </si>
  <si>
    <t>Transporta izdevumi</t>
  </si>
  <si>
    <t>Sienu izlīdzināšana ar apmetuma javām</t>
  </si>
  <si>
    <t>Sēdpoda uzstādīšana</t>
  </si>
  <si>
    <t>Sēdpoda demontāža</t>
  </si>
  <si>
    <t>Sienu krāsošana</t>
  </si>
  <si>
    <t>Grīdas pamatnes izlīdzinošā kārta</t>
  </si>
  <si>
    <t xml:space="preserve">Griestu un sienu špaktelēšana, slīpēšana </t>
  </si>
  <si>
    <t>Apmales durvīm</t>
  </si>
  <si>
    <t>m</t>
  </si>
  <si>
    <t>Ģipškartona kārbas izveide ap kanalizācijas cauruli, izveidojot karkasu no profiliem</t>
  </si>
  <si>
    <t>PVC revīzijas lūkas ierīkošana</t>
  </si>
  <si>
    <t>Sienu flīzēšana līdz 1,5 m augstumam</t>
  </si>
  <si>
    <t>Griestu un sienu gruntēšana un krāsošana</t>
  </si>
  <si>
    <t>Grīdas flīžu un betona grīdlīstes demontāža vestibilā</t>
  </si>
  <si>
    <t>Grīdlīstes flīzēšana no akmens masas flīzēm</t>
  </si>
  <si>
    <t>Grīdas flīzēšana no neslīdošām akmens masas flīzēm</t>
  </si>
  <si>
    <t>Lasītavas griestu attīrīšana no atlobītās krāsas un koka līstojuma noslīpēšana</t>
  </si>
  <si>
    <t>Griestu paneļu plaisu aizšpaktelēšana un slīpēšana</t>
  </si>
  <si>
    <t>Griestu koka līstojuma noslīpēšana</t>
  </si>
  <si>
    <t>Elektriskā ūdens sildītāja uzstādīšana 10 litri</t>
  </si>
  <si>
    <t>Durvju ailes apdare</t>
  </si>
  <si>
    <t>1. Koka rāmja ar durvīm nomaiņa vestibilā</t>
  </si>
  <si>
    <t xml:space="preserve">1. Tualetes rekonstrukcija </t>
  </si>
  <si>
    <t>Bibliotekas tualetes remonts</t>
  </si>
  <si>
    <t>Sienu špaktelēšana un slīpēšana</t>
  </si>
  <si>
    <t>Griestu špaktelēšana un slīpēšana</t>
  </si>
  <si>
    <t>Grīdu izlīdzināšana ar pašizlīdzinošo masu un flīzēšana</t>
  </si>
  <si>
    <t>Sēdpoda ar roku atbalstiem invalīdiem uzstādīšana</t>
  </si>
  <si>
    <t>Izlietnes ar maisītāju uzstādīšana</t>
  </si>
  <si>
    <t xml:space="preserve"> Lasītavas telpas griestu remonts</t>
  </si>
  <si>
    <t>Gaismekļu demontāža un uzstādīšana pēc griestu remonta lasītavā</t>
  </si>
  <si>
    <t>Griestu gruntēšana un krāšošana 2 kārtās</t>
  </si>
  <si>
    <t>Bibliotekas vestibīla remonts</t>
  </si>
  <si>
    <t>Vestibīla remonts</t>
  </si>
  <si>
    <t>Būvgružu izvešana un utilizācija</t>
  </si>
  <si>
    <t>Vecās elektroinstalācijas demontāža</t>
  </si>
  <si>
    <t>Sastatņu montāža,demontāža, īre</t>
  </si>
  <si>
    <t>Elektroinstalācijas iebūve rievās</t>
  </si>
  <si>
    <t>Rozešu, slēdžu un apgaismes paneļu uzstādīšana</t>
  </si>
  <si>
    <t>Bibliotekas lielās telpas griestu remonts</t>
  </si>
  <si>
    <t xml:space="preserve"> 2 koka durvju nomaiņa bibliotekas vestibīlā</t>
  </si>
  <si>
    <t>Būvgružu utilizācija</t>
  </si>
  <si>
    <t>Lasītavas telpas griestu remonts</t>
  </si>
  <si>
    <t>Gaismekļu demontāža</t>
  </si>
  <si>
    <t>LED gaismekļu montāža</t>
  </si>
  <si>
    <t>Kabeļu 3x1,5 CYKY montāža</t>
  </si>
  <si>
    <t>Sastatņu montāža, pārvietošana un īre</t>
  </si>
  <si>
    <t>%</t>
  </si>
  <si>
    <t>Muzejs</t>
  </si>
  <si>
    <t>Radiatoru nomaiņa kāpņu telpā</t>
  </si>
  <si>
    <t>Sila iela 2,Salacgrīva</t>
  </si>
  <si>
    <t>1. Demontāžas darbi</t>
  </si>
  <si>
    <t>Esošo radiatoru demontāža</t>
  </si>
  <si>
    <t xml:space="preserve">2. Būvdarbi </t>
  </si>
  <si>
    <t>Sienu, attīrīšana no birstošajām daļām, špaktelēšana, gruntēšana</t>
  </si>
  <si>
    <t>Apkures radiatoru 22-600x1800 ierīkošana</t>
  </si>
  <si>
    <t>Pieslēgums pie esošās apkures sistēmas</t>
  </si>
  <si>
    <t>vieta</t>
  </si>
  <si>
    <t>PVC cauruļu iebūve</t>
  </si>
  <si>
    <t>Termoregulatora uzstādīšana</t>
  </si>
  <si>
    <t>Balansējošo ventiļu montāža dn 15</t>
  </si>
  <si>
    <t>Apkures sistēmas palaišana un pārbaude</t>
  </si>
  <si>
    <t>Būvgružu izvešana un izstrāde</t>
  </si>
  <si>
    <t>Materiālu un personāla  transporta izdevumi</t>
  </si>
  <si>
    <t>1. Remonta darbi</t>
  </si>
  <si>
    <t>Pakāpienu virsmas nelīdzenumu un vecās krāsas daļēja noslīpēšana</t>
  </si>
  <si>
    <t>Trepju laukumiņa kājlīstu demontāža</t>
  </si>
  <si>
    <t>Kāpņu laukumu un kāpņu pakāpienu remonts ar cementa remonta javām.</t>
  </si>
  <si>
    <t>Virsmu slīpēšana, nopulēšana</t>
  </si>
  <si>
    <t>Gruntēšana. Kāpņu laukumu un kāpņu pakāpienu apstrāde ar  epoksīda klājumu (tonis tumši pelēks), bez pārslu iestrādes</t>
  </si>
  <si>
    <t>Trepju laukumiņa kājlīstu montāža un krāsošana</t>
  </si>
  <si>
    <t>Kāpņu telpas sakopšana</t>
  </si>
  <si>
    <t>Materiālu un būvgružu transporta izdevumi</t>
  </si>
  <si>
    <t>Radiatoru aizsega uzstādīšana</t>
  </si>
  <si>
    <t>Aizsegu uzstādīšana</t>
  </si>
  <si>
    <t>Laminēta skaidu plāksne (balta)</t>
  </si>
  <si>
    <t>ABS/PVC maliņa</t>
  </si>
  <si>
    <t>Rāmja izbūve radiatoru aizsegam 6,0m x 0,7m x 0,3m</t>
  </si>
  <si>
    <t>2 koka durvju rāmju nomaiņa vestibīlā</t>
  </si>
  <si>
    <t>Tualetes remonts</t>
  </si>
  <si>
    <t>Radiatoru nomaiņa muzeja kāpņu telpā</t>
  </si>
  <si>
    <t xml:space="preserve">Muzeja kāpņu remonts </t>
  </si>
  <si>
    <t>Muzeja kāpņu remonts</t>
  </si>
  <si>
    <t>Radiatoru aizsegu uzstādīšana</t>
  </si>
  <si>
    <t>Darbu nosaukums</t>
  </si>
  <si>
    <t>Kopā:</t>
  </si>
  <si>
    <t>Koptāme</t>
  </si>
  <si>
    <t>Summa</t>
  </si>
  <si>
    <t>PVN 21 %</t>
  </si>
  <si>
    <t xml:space="preserve">Būves nosaukums: </t>
  </si>
  <si>
    <t>Salacgrīvas bibliotekas un muzeja telpu remonts</t>
  </si>
  <si>
    <t>Salacgrīvas bibliotekas un muzejs</t>
  </si>
  <si>
    <t>Sial iela 2, Salacgrīva, Salacgrīvas novads</t>
  </si>
  <si>
    <t>Bibliotekas ieejas mezgls</t>
  </si>
  <si>
    <t>Sila iela 2, Salacgrīva, Salacgrīvas novads</t>
  </si>
  <si>
    <t>Kabelis YKY 3x1,5mm</t>
  </si>
  <si>
    <t>Sadales kārba</t>
  </si>
  <si>
    <t>Aizsargčaula dn 20 mm</t>
  </si>
  <si>
    <t xml:space="preserve">Automātiskais drošinātājs 10 A </t>
  </si>
  <si>
    <t>Elektriskā pieslēguma izbūve</t>
  </si>
  <si>
    <t>Esošo koka dēļu demontāža</t>
  </si>
  <si>
    <t>Metāla plākšnu uzstādīšana</t>
  </si>
  <si>
    <t>Skrūves</t>
  </si>
  <si>
    <t>LED neona lentas uzstādīšana</t>
  </si>
  <si>
    <t>Āra puķu dobes remonta darbi</t>
  </si>
  <si>
    <t>Bibliotekas ieejas āra puķu dobes remonts</t>
  </si>
  <si>
    <t>Skrūves ar dībeļiem</t>
  </si>
  <si>
    <t>Distanceri 30 mm</t>
  </si>
  <si>
    <t>Dobes atbalsta sienas gruntēšana un karāsošana 2 kārtās</t>
  </si>
  <si>
    <t>Grunts betonam, ārdarbiem</t>
  </si>
  <si>
    <t>litri</t>
  </si>
  <si>
    <t>Krāsa ārdarbiem atmosfēras izturoša</t>
  </si>
  <si>
    <t>LED neona lenta ar barošanas bloku</t>
  </si>
  <si>
    <t>Jaunu impregnētu, krāsotu koka dēļu montāža</t>
  </si>
  <si>
    <t>Impregnēti, krāsoti koka dēļi 350x50 mm</t>
  </si>
  <si>
    <t>Reģipša profili</t>
  </si>
  <si>
    <t xml:space="preserve">Sienu krāsošana ar krāsu iekšdarbiem </t>
  </si>
  <si>
    <t>Veco sienas un grīdas flīžu demontāža</t>
  </si>
  <si>
    <t>Griestu krāsošana 2 kārtās</t>
  </si>
  <si>
    <t>Elektroinstalācija ar nosūcošo ventilatoru, slēdžiem, rozetēm un apgaismes ķermeņiem</t>
  </si>
  <si>
    <t>Durvju ar koka rāmjiem demontāža 2950x3600 un utilizācija</t>
  </si>
  <si>
    <t>Durvju ar koka rāmjiem demontāža 2650x2400 un utilizācija</t>
  </si>
  <si>
    <t>Koka rāmis ar stikla paketi 2650x2400 uzstādīšana. SS-3</t>
  </si>
  <si>
    <t>Koka rāmis ar stikla paketi 2950x2400 uzstādīšana. SS-4</t>
  </si>
  <si>
    <t>Durvju ailes izkalšana 800x2100</t>
  </si>
  <si>
    <t>Durvju ailes paplašināšana 1100x2100</t>
  </si>
  <si>
    <t>Ģipškartona (mitrumizturīgais) griestu montāža, ieskaitot profilu karkasa sagatavošanu</t>
  </si>
  <si>
    <t>Baltu PVC durvju (aprīkotas ar furnitūru un nosegkleidām) uzstādīšana 1100x2100</t>
  </si>
  <si>
    <t>Baltu PVC durvju (aprīkotas ar furnitūru un nosegkleidām) uzstādīšana  800x2100</t>
  </si>
  <si>
    <t xml:space="preserve"> Bibliotēkas bērnu nodaļas telpas griestu remonts</t>
  </si>
  <si>
    <t>Bibliotekas bērnu nodaļas telpas griestu remonts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</si>
</sst>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"/>
    <numFmt numFmtId="165" formatCode="0.0%"/>
    <numFmt numFmtId="166" formatCode="_-* #,##0.00\ _S_I_T_-;\-* #,##0.00\ _S_I_T_-;_-* &quot;-&quot;??\ _S_I_T_-;_-@_-"/>
    <numFmt numFmtId="167" formatCode="_-* #,##0.000\ _S_I_T_-;\-* #,##0.000\ _S_I_T_-;_-* &quot;-&quot;??\ _S_I_T_-;_-@_-"/>
    <numFmt numFmtId="168" formatCode="#.00"/>
    <numFmt numFmtId="169" formatCode="#."/>
    <numFmt numFmtId="170" formatCode="m\o\n\th\ d\,\ yyyy"/>
    <numFmt numFmtId="171" formatCode="&quot;Ls&quot;\ #,##0.00"/>
    <numFmt numFmtId="172" formatCode="_-* #,##0.00_-;\-* #,##0.00_-;_-* \-??_-;_-@_-"/>
  </numFmts>
  <fonts count="49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"/>
      <color indexed="8"/>
      <name val="Courier"/>
      <family val="1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"/>
      <family val="1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1"/>
      <name val="Arial"/>
      <family val="2"/>
    </font>
    <font>
      <b/>
      <sz val="11"/>
      <name val="Arial"/>
      <family val="2"/>
      <charset val="186"/>
    </font>
    <font>
      <b/>
      <sz val="11"/>
      <color indexed="12"/>
      <name val="Arial"/>
      <family val="2"/>
      <charset val="186"/>
    </font>
    <font>
      <sz val="8"/>
      <name val="Arial"/>
      <family val="2"/>
      <charset val="186"/>
    </font>
    <font>
      <i/>
      <u/>
      <sz val="10"/>
      <name val="Arial"/>
      <family val="2"/>
      <charset val="186"/>
    </font>
    <font>
      <u/>
      <sz val="10"/>
      <name val="Arial"/>
      <family val="2"/>
      <charset val="186"/>
    </font>
    <font>
      <sz val="9"/>
      <name val="Arial"/>
      <family val="2"/>
    </font>
    <font>
      <sz val="8"/>
      <color indexed="12"/>
      <name val="Arial"/>
      <family val="2"/>
      <charset val="186"/>
    </font>
    <font>
      <i/>
      <sz val="9"/>
      <name val="Arial"/>
      <family val="2"/>
    </font>
    <font>
      <i/>
      <sz val="9"/>
      <name val="Arial"/>
      <family val="2"/>
      <charset val="186"/>
    </font>
    <font>
      <b/>
      <u/>
      <sz val="10"/>
      <name val="Arial"/>
      <family val="2"/>
    </font>
    <font>
      <b/>
      <sz val="10"/>
      <name val="Arial"/>
      <family val="2"/>
      <charset val="186"/>
    </font>
    <font>
      <sz val="10"/>
      <name val="Calibri"/>
      <family val="2"/>
      <charset val="186"/>
    </font>
    <font>
      <sz val="9"/>
      <name val="Arial"/>
      <family val="2"/>
      <charset val="186"/>
    </font>
    <font>
      <sz val="9"/>
      <color indexed="12"/>
      <name val="Arial"/>
      <family val="2"/>
      <charset val="186"/>
    </font>
    <font>
      <sz val="11"/>
      <name val="Times New Roman"/>
      <family val="1"/>
      <charset val="186"/>
    </font>
    <font>
      <b/>
      <i/>
      <u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u/>
      <sz val="11"/>
      <name val="Times New Roman"/>
      <family val="1"/>
      <charset val="186"/>
    </font>
    <font>
      <sz val="10"/>
      <name val="Arial"/>
      <family val="2"/>
      <charset val="204"/>
    </font>
    <font>
      <b/>
      <sz val="10"/>
      <name val="Calibri"/>
      <family val="2"/>
      <charset val="186"/>
    </font>
    <font>
      <b/>
      <sz val="10"/>
      <name val="Arial"/>
      <family val="2"/>
    </font>
    <font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6" fontId="1" fillId="0" borderId="0" applyFont="0" applyFill="0" applyBorder="0" applyAlignment="0" applyProtection="0"/>
    <xf numFmtId="170" fontId="8" fillId="0" borderId="0">
      <protection locked="0"/>
    </xf>
    <xf numFmtId="0" fontId="9" fillId="0" borderId="0" applyNumberFormat="0" applyFill="0" applyBorder="0" applyAlignment="0" applyProtection="0"/>
    <xf numFmtId="168" fontId="8" fillId="0" borderId="0">
      <protection locked="0"/>
    </xf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69" fontId="14" fillId="0" borderId="0">
      <protection locked="0"/>
    </xf>
    <xf numFmtId="169" fontId="14" fillId="0" borderId="0"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" fillId="0" borderId="0"/>
    <xf numFmtId="0" fontId="21" fillId="0" borderId="0" applyNumberFormat="0" applyFill="0" applyBorder="0" applyAlignment="0" applyProtection="0"/>
    <xf numFmtId="169" fontId="8" fillId="0" borderId="9">
      <protection locked="0"/>
    </xf>
    <xf numFmtId="0" fontId="22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0" fontId="45" fillId="0" borderId="0" applyProtection="0">
      <alignment vertical="justify"/>
    </xf>
    <xf numFmtId="0" fontId="1" fillId="0" borderId="0"/>
    <xf numFmtId="0" fontId="3" fillId="0" borderId="0"/>
  </cellStyleXfs>
  <cellXfs count="272">
    <xf numFmtId="0" fontId="0" fillId="0" borderId="0" xfId="0"/>
    <xf numFmtId="2" fontId="23" fillId="0" borderId="0" xfId="0" applyNumberFormat="1" applyFont="1"/>
    <xf numFmtId="0" fontId="23" fillId="0" borderId="0" xfId="0" applyNumberFormat="1" applyFont="1"/>
    <xf numFmtId="0" fontId="23" fillId="0" borderId="0" xfId="0" applyFont="1" applyAlignment="1">
      <alignment wrapText="1"/>
    </xf>
    <xf numFmtId="0" fontId="23" fillId="0" borderId="0" xfId="0" applyFont="1"/>
    <xf numFmtId="2" fontId="23" fillId="0" borderId="0" xfId="0" applyNumberFormat="1" applyFont="1" applyFill="1"/>
    <xf numFmtId="0" fontId="24" fillId="0" borderId="0" xfId="0" applyFont="1"/>
    <xf numFmtId="0" fontId="23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2" fontId="23" fillId="0" borderId="0" xfId="0" applyNumberFormat="1" applyFont="1" applyAlignment="1"/>
    <xf numFmtId="0" fontId="23" fillId="0" borderId="0" xfId="0" applyNumberFormat="1" applyFont="1" applyAlignment="1"/>
    <xf numFmtId="0" fontId="23" fillId="0" borderId="0" xfId="0" applyFont="1" applyBorder="1" applyAlignment="1">
      <alignment wrapText="1"/>
    </xf>
    <xf numFmtId="0" fontId="29" fillId="0" borderId="0" xfId="0" applyFont="1" applyBorder="1"/>
    <xf numFmtId="2" fontId="29" fillId="0" borderId="0" xfId="0" applyNumberFormat="1" applyFont="1" applyFill="1" applyBorder="1"/>
    <xf numFmtId="0" fontId="30" fillId="0" borderId="0" xfId="0" applyFont="1" applyBorder="1" applyAlignment="1"/>
    <xf numFmtId="0" fontId="29" fillId="0" borderId="0" xfId="0" applyFont="1" applyFill="1" applyBorder="1" applyAlignment="1"/>
    <xf numFmtId="0" fontId="29" fillId="0" borderId="0" xfId="0" applyFont="1" applyBorder="1" applyAlignment="1"/>
    <xf numFmtId="2" fontId="28" fillId="0" borderId="0" xfId="0" applyNumberFormat="1" applyFont="1"/>
    <xf numFmtId="0" fontId="23" fillId="0" borderId="0" xfId="0" applyNumberFormat="1" applyFont="1" applyFill="1" applyBorder="1" applyAlignment="1"/>
    <xf numFmtId="0" fontId="31" fillId="0" borderId="0" xfId="0" applyFont="1" applyFill="1" applyBorder="1" applyAlignment="1">
      <alignment horizontal="left"/>
    </xf>
    <xf numFmtId="0" fontId="23" fillId="0" borderId="0" xfId="0" applyFont="1" applyBorder="1"/>
    <xf numFmtId="2" fontId="23" fillId="0" borderId="0" xfId="0" applyNumberFormat="1" applyFont="1" applyFill="1" applyBorder="1" applyAlignment="1"/>
    <xf numFmtId="0" fontId="23" fillId="0" borderId="0" xfId="0" applyFont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Border="1" applyAlignment="1"/>
    <xf numFmtId="0" fontId="28" fillId="0" borderId="0" xfId="0" applyFont="1" applyBorder="1"/>
    <xf numFmtId="0" fontId="28" fillId="0" borderId="0" xfId="0" applyFont="1"/>
    <xf numFmtId="0" fontId="31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32" fillId="0" borderId="0" xfId="0" applyFont="1"/>
    <xf numFmtId="0" fontId="23" fillId="0" borderId="0" xfId="0" applyFont="1" applyFill="1"/>
    <xf numFmtId="43" fontId="23" fillId="0" borderId="0" xfId="28" applyNumberFormat="1" applyFont="1" applyAlignment="1">
      <alignment horizontal="center"/>
    </xf>
    <xf numFmtId="2" fontId="23" fillId="0" borderId="0" xfId="28" applyNumberFormat="1" applyFont="1" applyAlignment="1">
      <alignment horizontal="center"/>
    </xf>
    <xf numFmtId="0" fontId="24" fillId="0" borderId="0" xfId="0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0" fontId="23" fillId="0" borderId="0" xfId="43" applyFont="1" applyBorder="1" applyAlignment="1">
      <alignment vertical="center" wrapText="1"/>
    </xf>
    <xf numFmtId="0" fontId="23" fillId="0" borderId="0" xfId="43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3" fillId="0" borderId="0" xfId="49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/>
    <xf numFmtId="2" fontId="28" fillId="0" borderId="0" xfId="0" applyNumberFormat="1" applyFont="1" applyBorder="1" applyAlignment="1">
      <alignment horizontal="left" indent="1"/>
    </xf>
    <xf numFmtId="0" fontId="38" fillId="0" borderId="0" xfId="0" applyFont="1"/>
    <xf numFmtId="0" fontId="38" fillId="0" borderId="0" xfId="46" applyFont="1" applyBorder="1" applyAlignment="1"/>
    <xf numFmtId="0" fontId="39" fillId="0" borderId="0" xfId="0" applyFont="1"/>
    <xf numFmtId="0" fontId="38" fillId="0" borderId="0" xfId="0" applyFont="1" applyFill="1"/>
    <xf numFmtId="0" fontId="38" fillId="0" borderId="0" xfId="0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43" fontId="38" fillId="0" borderId="0" xfId="0" applyNumberFormat="1" applyFont="1" applyFill="1" applyAlignment="1">
      <alignment horizontal="center"/>
    </xf>
    <xf numFmtId="2" fontId="38" fillId="0" borderId="0" xfId="0" applyNumberFormat="1" applyFont="1" applyFill="1" applyAlignment="1">
      <alignment horizontal="center"/>
    </xf>
    <xf numFmtId="2" fontId="39" fillId="0" borderId="0" xfId="0" applyNumberFormat="1" applyFont="1" applyFill="1" applyAlignment="1">
      <alignment horizontal="center"/>
    </xf>
    <xf numFmtId="167" fontId="38" fillId="0" borderId="0" xfId="0" applyNumberFormat="1" applyFont="1" applyFill="1" applyAlignment="1">
      <alignment horizontal="center"/>
    </xf>
    <xf numFmtId="0" fontId="23" fillId="0" borderId="0" xfId="43" applyNumberFormat="1" applyFont="1" applyFill="1" applyBorder="1" applyAlignment="1" applyProtection="1">
      <alignment horizontal="center" vertical="center"/>
      <protection hidden="1"/>
    </xf>
    <xf numFmtId="0" fontId="23" fillId="0" borderId="0" xfId="43" applyFont="1" applyFill="1" applyBorder="1" applyAlignment="1" applyProtection="1">
      <alignment horizontal="left" vertical="center"/>
      <protection locked="0"/>
    </xf>
    <xf numFmtId="0" fontId="23" fillId="0" borderId="0" xfId="43" applyFont="1" applyFill="1" applyBorder="1" applyAlignment="1" applyProtection="1">
      <alignment horizontal="center" vertical="center"/>
      <protection locked="0"/>
    </xf>
    <xf numFmtId="164" fontId="23" fillId="0" borderId="0" xfId="43" applyNumberFormat="1" applyFont="1" applyFill="1" applyBorder="1" applyAlignment="1" applyProtection="1">
      <alignment horizontal="center" vertical="center"/>
      <protection locked="0"/>
    </xf>
    <xf numFmtId="2" fontId="23" fillId="0" borderId="0" xfId="43" applyNumberFormat="1" applyFont="1" applyFill="1" applyBorder="1" applyAlignment="1" applyProtection="1">
      <alignment horizontal="center" vertical="center"/>
      <protection locked="0"/>
    </xf>
    <xf numFmtId="2" fontId="23" fillId="0" borderId="0" xfId="43" applyNumberFormat="1" applyFont="1" applyFill="1" applyBorder="1" applyAlignment="1" applyProtection="1">
      <alignment horizontal="center" vertical="center"/>
      <protection hidden="1"/>
    </xf>
    <xf numFmtId="2" fontId="24" fillId="0" borderId="0" xfId="43" applyNumberFormat="1" applyFont="1" applyFill="1" applyBorder="1" applyAlignment="1" applyProtection="1">
      <alignment horizontal="center" vertical="center"/>
      <protection hidden="1"/>
    </xf>
    <xf numFmtId="167" fontId="36" fillId="0" borderId="0" xfId="43" applyNumberFormat="1" applyFont="1" applyFill="1" applyBorder="1" applyAlignment="1" applyProtection="1">
      <alignment horizontal="center" vertical="center"/>
      <protection hidden="1"/>
    </xf>
    <xf numFmtId="1" fontId="36" fillId="0" borderId="0" xfId="43" applyNumberFormat="1" applyFont="1" applyFill="1" applyBorder="1" applyAlignment="1" applyProtection="1">
      <alignment horizontal="center" vertical="center"/>
      <protection hidden="1"/>
    </xf>
    <xf numFmtId="2" fontId="36" fillId="0" borderId="0" xfId="4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167" fontId="23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40" fillId="0" borderId="13" xfId="0" applyFont="1" applyBorder="1" applyAlignment="1">
      <alignment horizontal="justify" wrapText="1"/>
    </xf>
    <xf numFmtId="1" fontId="19" fillId="0" borderId="13" xfId="0" applyNumberFormat="1" applyFont="1" applyFill="1" applyBorder="1" applyAlignment="1">
      <alignment horizontal="center" vertical="center" wrapText="1"/>
    </xf>
    <xf numFmtId="2" fontId="41" fillId="0" borderId="13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43" fontId="19" fillId="0" borderId="13" xfId="0" applyNumberFormat="1" applyFont="1" applyFill="1" applyBorder="1" applyAlignment="1">
      <alignment horizontal="center" vertical="center" wrapText="1"/>
    </xf>
    <xf numFmtId="43" fontId="19" fillId="0" borderId="13" xfId="49" applyNumberFormat="1" applyFont="1" applyFill="1" applyBorder="1" applyAlignment="1">
      <alignment horizontal="left" vertical="center" wrapText="1"/>
    </xf>
    <xf numFmtId="43" fontId="19" fillId="0" borderId="13" xfId="43" applyNumberFormat="1" applyFont="1" applyFill="1" applyBorder="1" applyAlignment="1" applyProtection="1">
      <alignment vertical="center" wrapText="1"/>
      <protection hidden="1"/>
    </xf>
    <xf numFmtId="43" fontId="19" fillId="0" borderId="13" xfId="45" applyNumberFormat="1" applyFont="1" applyFill="1" applyBorder="1" applyAlignment="1" applyProtection="1">
      <alignment vertical="center" wrapText="1"/>
      <protection hidden="1"/>
    </xf>
    <xf numFmtId="1" fontId="19" fillId="0" borderId="13" xfId="49" applyNumberFormat="1" applyFont="1" applyFill="1" applyBorder="1" applyAlignment="1">
      <alignment horizontal="center" vertical="center" wrapText="1"/>
    </xf>
    <xf numFmtId="0" fontId="40" fillId="0" borderId="13" xfId="44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0" fontId="38" fillId="0" borderId="0" xfId="46" applyFont="1" applyBorder="1" applyAlignment="1">
      <alignment horizontal="center"/>
    </xf>
    <xf numFmtId="0" fontId="37" fillId="0" borderId="13" xfId="0" applyFont="1" applyFill="1" applyBorder="1" applyAlignment="1">
      <alignment horizontal="center" vertical="center"/>
    </xf>
    <xf numFmtId="2" fontId="19" fillId="0" borderId="13" xfId="49" applyNumberFormat="1" applyFont="1" applyFill="1" applyBorder="1" applyAlignment="1">
      <alignment vertical="center" wrapText="1"/>
    </xf>
    <xf numFmtId="2" fontId="35" fillId="0" borderId="13" xfId="49" applyNumberFormat="1" applyFont="1" applyFill="1" applyBorder="1" applyAlignment="1">
      <alignment horizontal="center" vertical="center" wrapText="1"/>
    </xf>
    <xf numFmtId="171" fontId="1" fillId="0" borderId="0" xfId="0" applyNumberFormat="1" applyFont="1" applyBorder="1" applyAlignment="1"/>
    <xf numFmtId="171" fontId="23" fillId="0" borderId="0" xfId="0" applyNumberFormat="1" applyFont="1" applyBorder="1" applyAlignment="1"/>
    <xf numFmtId="43" fontId="36" fillId="0" borderId="0" xfId="0" applyNumberFormat="1" applyFont="1" applyBorder="1" applyAlignment="1"/>
    <xf numFmtId="2" fontId="19" fillId="0" borderId="0" xfId="49" applyNumberFormat="1" applyFont="1" applyFill="1" applyBorder="1" applyAlignment="1">
      <alignment vertical="center" wrapText="1"/>
    </xf>
    <xf numFmtId="2" fontId="35" fillId="0" borderId="0" xfId="49" applyNumberFormat="1" applyFont="1" applyFill="1" applyBorder="1" applyAlignment="1">
      <alignment horizontal="center" vertical="center" wrapText="1"/>
    </xf>
    <xf numFmtId="2" fontId="23" fillId="0" borderId="0" xfId="49" applyNumberFormat="1" applyFont="1" applyFill="1" applyBorder="1" applyAlignment="1">
      <alignment horizontal="center" vertical="center" wrapText="1"/>
    </xf>
    <xf numFmtId="43" fontId="23" fillId="0" borderId="0" xfId="49" applyNumberFormat="1" applyFont="1" applyFill="1" applyBorder="1" applyAlignment="1">
      <alignment horizontal="center" vertical="center" wrapText="1"/>
    </xf>
    <xf numFmtId="43" fontId="19" fillId="0" borderId="0" xfId="49" applyNumberFormat="1" applyFont="1" applyFill="1" applyBorder="1" applyAlignment="1">
      <alignment horizontal="center" vertical="center" wrapText="1"/>
    </xf>
    <xf numFmtId="43" fontId="24" fillId="0" borderId="0" xfId="49" applyNumberFormat="1" applyFont="1" applyFill="1" applyBorder="1" applyAlignment="1">
      <alignment horizontal="center" vertical="center" wrapText="1"/>
    </xf>
    <xf numFmtId="43" fontId="19" fillId="0" borderId="0" xfId="43" applyNumberFormat="1" applyFont="1" applyFill="1" applyBorder="1" applyAlignment="1" applyProtection="1">
      <alignment vertical="center" wrapText="1"/>
      <protection hidden="1"/>
    </xf>
    <xf numFmtId="43" fontId="36" fillId="0" borderId="0" xfId="43" applyNumberFormat="1" applyFont="1" applyFill="1" applyBorder="1" applyAlignment="1" applyProtection="1">
      <alignment horizontal="right" vertical="center" wrapText="1"/>
      <protection hidden="1"/>
    </xf>
    <xf numFmtId="43" fontId="36" fillId="0" borderId="0" xfId="45" applyNumberFormat="1" applyFont="1" applyFill="1" applyBorder="1" applyAlignment="1" applyProtection="1">
      <alignment horizontal="center" vertical="center" wrapText="1"/>
      <protection hidden="1"/>
    </xf>
    <xf numFmtId="43" fontId="19" fillId="0" borderId="0" xfId="45" applyNumberFormat="1" applyFont="1" applyFill="1" applyBorder="1" applyAlignment="1" applyProtection="1">
      <alignment vertical="center" wrapText="1"/>
      <protection hidden="1"/>
    </xf>
    <xf numFmtId="43" fontId="23" fillId="0" borderId="0" xfId="49" applyNumberFormat="1" applyFont="1" applyFill="1" applyAlignment="1">
      <alignment vertical="center" wrapText="1"/>
    </xf>
    <xf numFmtId="0" fontId="40" fillId="0" borderId="17" xfId="0" applyFont="1" applyBorder="1" applyAlignment="1">
      <alignment horizontal="left" vertical="top" wrapText="1"/>
    </xf>
    <xf numFmtId="0" fontId="40" fillId="0" borderId="17" xfId="53" applyNumberFormat="1" applyFont="1" applyFill="1" applyBorder="1" applyAlignment="1" applyProtection="1">
      <alignment horizontal="center"/>
    </xf>
    <xf numFmtId="43" fontId="40" fillId="0" borderId="13" xfId="49" applyNumberFormat="1" applyFont="1" applyFill="1" applyBorder="1" applyAlignment="1">
      <alignment horizontal="center" vertical="center" wrapText="1"/>
    </xf>
    <xf numFmtId="2" fontId="40" fillId="0" borderId="13" xfId="49" applyNumberFormat="1" applyFont="1" applyFill="1" applyBorder="1" applyAlignment="1">
      <alignment horizontal="center" vertical="center" wrapText="1"/>
    </xf>
    <xf numFmtId="43" fontId="40" fillId="0" borderId="13" xfId="42" applyNumberFormat="1" applyFont="1" applyFill="1" applyBorder="1" applyAlignment="1">
      <alignment horizontal="center" vertical="center"/>
    </xf>
    <xf numFmtId="43" fontId="40" fillId="0" borderId="13" xfId="43" applyNumberFormat="1" applyFont="1" applyFill="1" applyBorder="1" applyAlignment="1" applyProtection="1">
      <alignment vertical="center" wrapText="1"/>
      <protection hidden="1"/>
    </xf>
    <xf numFmtId="43" fontId="40" fillId="0" borderId="13" xfId="45" applyNumberFormat="1" applyFont="1" applyFill="1" applyBorder="1" applyAlignment="1" applyProtection="1">
      <alignment vertical="center" wrapText="1"/>
      <protection hidden="1"/>
    </xf>
    <xf numFmtId="2" fontId="40" fillId="0" borderId="13" xfId="44" applyNumberFormat="1" applyFont="1" applyFill="1" applyBorder="1" applyAlignment="1">
      <alignment horizontal="center" vertical="center" wrapText="1"/>
    </xf>
    <xf numFmtId="43" fontId="40" fillId="0" borderId="13" xfId="44" applyNumberFormat="1" applyFont="1" applyFill="1" applyBorder="1" applyAlignment="1">
      <alignment horizontal="center" vertical="center" wrapText="1"/>
    </xf>
    <xf numFmtId="43" fontId="40" fillId="0" borderId="13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 applyProtection="1">
      <alignment horizontal="right"/>
      <protection locked="0"/>
    </xf>
    <xf numFmtId="2" fontId="40" fillId="0" borderId="13" xfId="0" applyNumberFormat="1" applyFont="1" applyBorder="1" applyProtection="1"/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right" vertical="top" wrapText="1"/>
    </xf>
    <xf numFmtId="9" fontId="40" fillId="0" borderId="13" xfId="0" applyNumberFormat="1" applyFont="1" applyFill="1" applyBorder="1" applyAlignment="1">
      <alignment horizontal="center" vertical="center"/>
    </xf>
    <xf numFmtId="43" fontId="40" fillId="0" borderId="13" xfId="0" applyNumberFormat="1" applyFont="1" applyFill="1" applyBorder="1" applyAlignment="1">
      <alignment horizontal="center" vertical="center"/>
    </xf>
    <xf numFmtId="43" fontId="40" fillId="0" borderId="13" xfId="0" applyNumberFormat="1" applyFont="1" applyFill="1" applyBorder="1" applyAlignment="1">
      <alignment vertical="center"/>
    </xf>
    <xf numFmtId="0" fontId="40" fillId="0" borderId="13" xfId="0" applyFont="1" applyFill="1" applyBorder="1" applyAlignment="1">
      <alignment horizontal="right"/>
    </xf>
    <xf numFmtId="165" fontId="40" fillId="0" borderId="13" xfId="0" applyNumberFormat="1" applyFont="1" applyFill="1" applyBorder="1" applyAlignment="1">
      <alignment horizontal="center" vertical="center"/>
    </xf>
    <xf numFmtId="4" fontId="40" fillId="0" borderId="13" xfId="0" applyNumberFormat="1" applyFont="1" applyFill="1" applyBorder="1" applyAlignment="1">
      <alignment vertical="center"/>
    </xf>
    <xf numFmtId="0" fontId="43" fillId="0" borderId="13" xfId="0" applyFont="1" applyBorder="1" applyAlignment="1">
      <alignment horizontal="right" vertical="center"/>
    </xf>
    <xf numFmtId="0" fontId="43" fillId="0" borderId="13" xfId="0" applyFont="1" applyFill="1" applyBorder="1" applyAlignment="1">
      <alignment horizontal="center" vertical="center"/>
    </xf>
    <xf numFmtId="2" fontId="43" fillId="0" borderId="13" xfId="0" applyNumberFormat="1" applyFont="1" applyFill="1" applyBorder="1" applyAlignment="1">
      <alignment horizontal="center" vertical="center"/>
    </xf>
    <xf numFmtId="2" fontId="40" fillId="0" borderId="13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right" vertical="center"/>
    </xf>
    <xf numFmtId="4" fontId="40" fillId="0" borderId="13" xfId="0" applyNumberFormat="1" applyFont="1" applyBorder="1" applyAlignment="1">
      <alignment horizontal="center" vertical="center"/>
    </xf>
    <xf numFmtId="4" fontId="40" fillId="0" borderId="13" xfId="0" applyNumberFormat="1" applyFont="1" applyBorder="1" applyAlignment="1">
      <alignment horizontal="right" vertical="center"/>
    </xf>
    <xf numFmtId="0" fontId="43" fillId="0" borderId="13" xfId="0" applyFont="1" applyFill="1" applyBorder="1" applyAlignment="1">
      <alignment horizontal="right" vertical="center"/>
    </xf>
    <xf numFmtId="2" fontId="40" fillId="0" borderId="13" xfId="0" applyNumberFormat="1" applyFont="1" applyFill="1" applyBorder="1" applyAlignment="1">
      <alignment horizontal="right" vertical="center"/>
    </xf>
    <xf numFmtId="10" fontId="40" fillId="0" borderId="13" xfId="0" applyNumberFormat="1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vertical="center"/>
    </xf>
    <xf numFmtId="2" fontId="43" fillId="0" borderId="13" xfId="0" applyNumberFormat="1" applyFont="1" applyFill="1" applyBorder="1" applyAlignment="1">
      <alignment horizontal="right" vertical="center"/>
    </xf>
    <xf numFmtId="4" fontId="43" fillId="0" borderId="13" xfId="0" applyNumberFormat="1" applyFont="1" applyFill="1" applyBorder="1" applyAlignment="1">
      <alignment vertical="center"/>
    </xf>
    <xf numFmtId="43" fontId="40" fillId="0" borderId="13" xfId="43" applyNumberFormat="1" applyFont="1" applyFill="1" applyBorder="1" applyAlignment="1" applyProtection="1">
      <alignment horizontal="right" vertical="center" wrapText="1"/>
      <protection hidden="1"/>
    </xf>
    <xf numFmtId="0" fontId="40" fillId="0" borderId="13" xfId="0" applyFont="1" applyBorder="1" applyAlignment="1">
      <alignment horizontal="left" vertical="center" wrapText="1"/>
    </xf>
    <xf numFmtId="43" fontId="19" fillId="0" borderId="0" xfId="0" applyNumberFormat="1" applyFont="1" applyFill="1" applyAlignment="1">
      <alignment vertical="center"/>
    </xf>
    <xf numFmtId="0" fontId="40" fillId="0" borderId="13" xfId="0" applyFont="1" applyFill="1" applyBorder="1" applyAlignment="1">
      <alignment horizontal="left" vertical="center" wrapText="1"/>
    </xf>
    <xf numFmtId="43" fontId="40" fillId="0" borderId="13" xfId="49" applyNumberFormat="1" applyFont="1" applyFill="1" applyBorder="1" applyAlignment="1">
      <alignment horizontal="right" vertical="center" wrapText="1"/>
    </xf>
    <xf numFmtId="43" fontId="40" fillId="0" borderId="13" xfId="42" applyNumberFormat="1" applyFont="1" applyFill="1" applyBorder="1" applyAlignment="1">
      <alignment horizontal="right" vertical="center"/>
    </xf>
    <xf numFmtId="43" fontId="40" fillId="0" borderId="13" xfId="45" applyNumberFormat="1" applyFont="1" applyFill="1" applyBorder="1" applyAlignment="1" applyProtection="1">
      <alignment horizontal="right" vertical="center" wrapText="1"/>
      <protection hidden="1"/>
    </xf>
    <xf numFmtId="0" fontId="40" fillId="0" borderId="17" xfId="53" applyNumberFormat="1" applyFont="1" applyFill="1" applyBorder="1" applyAlignment="1" applyProtection="1">
      <alignment horizontal="right"/>
    </xf>
    <xf numFmtId="172" fontId="40" fillId="0" borderId="18" xfId="0" applyNumberFormat="1" applyFont="1" applyFill="1" applyBorder="1" applyAlignment="1">
      <alignment horizontal="right" vertical="center" wrapText="1"/>
    </xf>
    <xf numFmtId="2" fontId="1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2" fontId="1" fillId="0" borderId="0" xfId="0" applyNumberFormat="1" applyFont="1" applyFill="1"/>
    <xf numFmtId="0" fontId="1" fillId="0" borderId="0" xfId="0" applyFont="1" applyAlignment="1">
      <alignment horizontal="right"/>
    </xf>
    <xf numFmtId="2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/>
    <xf numFmtId="43" fontId="1" fillId="0" borderId="0" xfId="28" applyNumberFormat="1" applyFont="1" applyAlignment="1">
      <alignment horizontal="center"/>
    </xf>
    <xf numFmtId="2" fontId="1" fillId="0" borderId="0" xfId="28" applyNumberFormat="1" applyFont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43" applyFont="1" applyBorder="1" applyAlignment="1">
      <alignment vertical="center" wrapText="1"/>
    </xf>
    <xf numFmtId="0" fontId="1" fillId="0" borderId="0" xfId="43" applyFont="1" applyFill="1" applyAlignment="1">
      <alignment vertical="center"/>
    </xf>
    <xf numFmtId="1" fontId="40" fillId="0" borderId="13" xfId="49" applyNumberFormat="1" applyFont="1" applyFill="1" applyBorder="1" applyAlignment="1">
      <alignment horizontal="center" vertical="center" wrapText="1"/>
    </xf>
    <xf numFmtId="2" fontId="19" fillId="0" borderId="13" xfId="49" applyNumberFormat="1" applyFont="1" applyFill="1" applyBorder="1" applyAlignment="1">
      <alignment horizontal="center" vertical="center" wrapText="1"/>
    </xf>
    <xf numFmtId="43" fontId="19" fillId="0" borderId="13" xfId="49" applyNumberFormat="1" applyFont="1" applyFill="1" applyBorder="1" applyAlignment="1">
      <alignment horizontal="center" vertical="center" wrapText="1"/>
    </xf>
    <xf numFmtId="43" fontId="19" fillId="0" borderId="13" xfId="42" applyNumberFormat="1" applyFont="1" applyFill="1" applyBorder="1" applyAlignment="1">
      <alignment horizontal="center" vertical="center"/>
    </xf>
    <xf numFmtId="0" fontId="1" fillId="0" borderId="0" xfId="49" applyFont="1" applyFill="1" applyAlignment="1">
      <alignment vertical="center" wrapText="1"/>
    </xf>
    <xf numFmtId="2" fontId="19" fillId="0" borderId="13" xfId="44" applyNumberFormat="1" applyFont="1" applyFill="1" applyBorder="1" applyAlignment="1">
      <alignment horizontal="center" vertical="center" wrapText="1"/>
    </xf>
    <xf numFmtId="43" fontId="19" fillId="0" borderId="13" xfId="44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13" xfId="49" applyFont="1" applyBorder="1" applyAlignment="1">
      <alignment horizontal="left" wrapText="1"/>
    </xf>
    <xf numFmtId="0" fontId="40" fillId="0" borderId="19" xfId="54" applyNumberFormat="1" applyFont="1" applyFill="1" applyBorder="1" applyAlignment="1">
      <alignment horizontal="left" vertical="center" wrapText="1"/>
    </xf>
    <xf numFmtId="0" fontId="40" fillId="0" borderId="13" xfId="54" applyNumberFormat="1" applyFont="1" applyFill="1" applyBorder="1" applyAlignment="1">
      <alignment horizontal="left" vertical="center" wrapText="1"/>
    </xf>
    <xf numFmtId="2" fontId="1" fillId="0" borderId="13" xfId="49" applyNumberFormat="1" applyFont="1" applyFill="1" applyBorder="1" applyAlignment="1">
      <alignment horizontal="center" vertical="center" wrapText="1"/>
    </xf>
    <xf numFmtId="43" fontId="1" fillId="0" borderId="13" xfId="49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 applyProtection="1">
      <alignment horizontal="right"/>
      <protection locked="0"/>
    </xf>
    <xf numFmtId="2" fontId="1" fillId="0" borderId="13" xfId="0" applyNumberFormat="1" applyFont="1" applyBorder="1" applyProtection="1"/>
    <xf numFmtId="0" fontId="37" fillId="0" borderId="13" xfId="0" applyFont="1" applyBorder="1" applyAlignment="1">
      <alignment horizontal="right" vertical="top" wrapText="1"/>
    </xf>
    <xf numFmtId="9" fontId="37" fillId="0" borderId="13" xfId="0" applyNumberFormat="1" applyFont="1" applyFill="1" applyBorder="1" applyAlignment="1">
      <alignment horizontal="center" vertical="center"/>
    </xf>
    <xf numFmtId="43" fontId="37" fillId="0" borderId="13" xfId="0" applyNumberFormat="1" applyFont="1" applyFill="1" applyBorder="1" applyAlignment="1">
      <alignment horizontal="center" vertical="center"/>
    </xf>
    <xf numFmtId="43" fontId="37" fillId="0" borderId="13" xfId="0" applyNumberFormat="1" applyFont="1" applyFill="1" applyBorder="1" applyAlignment="1">
      <alignment vertical="center"/>
    </xf>
    <xf numFmtId="43" fontId="19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vertical="center"/>
    </xf>
    <xf numFmtId="0" fontId="46" fillId="0" borderId="13" xfId="0" applyFont="1" applyBorder="1" applyAlignment="1">
      <alignment horizontal="right" vertical="center"/>
    </xf>
    <xf numFmtId="0" fontId="46" fillId="0" borderId="13" xfId="0" applyFont="1" applyFill="1" applyBorder="1" applyAlignment="1">
      <alignment horizontal="center" vertical="center"/>
    </xf>
    <xf numFmtId="2" fontId="46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2" fontId="47" fillId="0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right" vertical="center"/>
    </xf>
    <xf numFmtId="10" fontId="19" fillId="0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4" fontId="48" fillId="0" borderId="13" xfId="0" applyNumberFormat="1" applyFont="1" applyFill="1" applyBorder="1" applyAlignment="1">
      <alignment vertical="center"/>
    </xf>
    <xf numFmtId="2" fontId="47" fillId="0" borderId="13" xfId="0" applyNumberFormat="1" applyFont="1" applyFill="1" applyBorder="1" applyAlignment="1">
      <alignment horizontal="right" vertical="center"/>
    </xf>
    <xf numFmtId="4" fontId="47" fillId="0" borderId="13" xfId="0" applyNumberFormat="1" applyFont="1" applyFill="1" applyBorder="1" applyAlignment="1">
      <alignment vertical="center"/>
    </xf>
    <xf numFmtId="2" fontId="1" fillId="0" borderId="0" xfId="49" applyNumberFormat="1" applyFont="1" applyFill="1" applyBorder="1" applyAlignment="1">
      <alignment horizontal="center" vertical="center" wrapText="1"/>
    </xf>
    <xf numFmtId="43" fontId="1" fillId="0" borderId="0" xfId="49" applyNumberFormat="1" applyFont="1" applyFill="1" applyBorder="1" applyAlignment="1">
      <alignment horizontal="center" vertical="center" wrapText="1"/>
    </xf>
    <xf numFmtId="0" fontId="1" fillId="0" borderId="0" xfId="43" applyNumberFormat="1" applyFont="1" applyFill="1" applyBorder="1" applyAlignment="1" applyProtection="1">
      <alignment horizontal="center" vertical="center"/>
      <protection hidden="1"/>
    </xf>
    <xf numFmtId="0" fontId="1" fillId="0" borderId="0" xfId="43" applyFont="1" applyFill="1" applyBorder="1" applyAlignment="1" applyProtection="1">
      <alignment horizontal="left" vertical="center"/>
      <protection locked="0"/>
    </xf>
    <xf numFmtId="0" fontId="1" fillId="0" borderId="0" xfId="43" applyFont="1" applyFill="1" applyBorder="1" applyAlignment="1" applyProtection="1">
      <alignment horizontal="center" vertical="center"/>
      <protection locked="0"/>
    </xf>
    <xf numFmtId="164" fontId="1" fillId="0" borderId="0" xfId="43" applyNumberFormat="1" applyFont="1" applyFill="1" applyBorder="1" applyAlignment="1" applyProtection="1">
      <alignment horizontal="center" vertical="center"/>
      <protection locked="0"/>
    </xf>
    <xf numFmtId="2" fontId="1" fillId="0" borderId="0" xfId="43" applyNumberFormat="1" applyFont="1" applyFill="1" applyBorder="1" applyAlignment="1" applyProtection="1">
      <alignment horizontal="center" vertical="center"/>
      <protection locked="0"/>
    </xf>
    <xf numFmtId="2" fontId="1" fillId="0" borderId="0" xfId="43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4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/>
    </xf>
    <xf numFmtId="0" fontId="40" fillId="0" borderId="13" xfId="44" applyNumberFormat="1" applyFont="1" applyFill="1" applyBorder="1" applyAlignment="1">
      <alignment horizontal="right" vertical="center" wrapText="1"/>
    </xf>
    <xf numFmtId="0" fontId="40" fillId="0" borderId="13" xfId="0" applyFont="1" applyBorder="1" applyAlignment="1">
      <alignment horizontal="right" vertical="center" wrapText="1"/>
    </xf>
    <xf numFmtId="2" fontId="40" fillId="0" borderId="17" xfId="0" applyNumberFormat="1" applyFont="1" applyBorder="1" applyAlignment="1">
      <alignment horizontal="center"/>
    </xf>
    <xf numFmtId="2" fontId="40" fillId="0" borderId="21" xfId="0" applyNumberFormat="1" applyFont="1" applyBorder="1" applyAlignment="1">
      <alignment horizontal="center"/>
    </xf>
    <xf numFmtId="0" fontId="40" fillId="0" borderId="17" xfId="0" applyFont="1" applyBorder="1" applyAlignment="1">
      <alignment horizontal="left" wrapText="1"/>
    </xf>
    <xf numFmtId="0" fontId="40" fillId="0" borderId="21" xfId="0" applyFont="1" applyBorder="1" applyAlignment="1">
      <alignment horizontal="left" wrapText="1"/>
    </xf>
    <xf numFmtId="0" fontId="40" fillId="0" borderId="22" xfId="0" applyFont="1" applyBorder="1" applyAlignment="1">
      <alignment horizontal="center" wrapText="1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left" wrapText="1"/>
    </xf>
    <xf numFmtId="2" fontId="40" fillId="0" borderId="25" xfId="0" applyNumberFormat="1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3" fillId="24" borderId="29" xfId="0" applyNumberFormat="1" applyFont="1" applyFill="1" applyBorder="1" applyAlignment="1" applyProtection="1">
      <alignment horizontal="right" vertical="top"/>
    </xf>
    <xf numFmtId="2" fontId="43" fillId="24" borderId="29" xfId="0" applyNumberFormat="1" applyFont="1" applyFill="1" applyBorder="1" applyAlignment="1" applyProtection="1">
      <alignment horizontal="center" vertical="top"/>
    </xf>
    <xf numFmtId="0" fontId="38" fillId="0" borderId="0" xfId="0" applyFont="1" applyBorder="1" applyAlignment="1">
      <alignment horizontal="left"/>
    </xf>
    <xf numFmtId="0" fontId="43" fillId="0" borderId="23" xfId="0" applyFont="1" applyBorder="1" applyAlignment="1">
      <alignment horizontal="center" vertical="center" wrapText="1"/>
    </xf>
    <xf numFmtId="0" fontId="25" fillId="0" borderId="0" xfId="0" applyFont="1" applyBorder="1" applyAlignment="1"/>
    <xf numFmtId="2" fontId="40" fillId="0" borderId="30" xfId="0" applyNumberFormat="1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0" xfId="0" applyFont="1" applyBorder="1" applyAlignment="1">
      <alignment horizontal="left" wrapText="1"/>
    </xf>
    <xf numFmtId="0" fontId="40" fillId="24" borderId="13" xfId="0" applyNumberFormat="1" applyFont="1" applyFill="1" applyBorder="1" applyAlignment="1" applyProtection="1">
      <alignment horizontal="left" vertical="top"/>
    </xf>
    <xf numFmtId="0" fontId="40" fillId="0" borderId="20" xfId="0" applyFont="1" applyBorder="1" applyAlignment="1">
      <alignment horizontal="right" vertical="center" wrapText="1"/>
    </xf>
    <xf numFmtId="2" fontId="40" fillId="0" borderId="25" xfId="0" applyNumberFormat="1" applyFont="1" applyBorder="1" applyAlignment="1">
      <alignment horizontal="center" wrapText="1"/>
    </xf>
    <xf numFmtId="2" fontId="40" fillId="0" borderId="17" xfId="0" applyNumberFormat="1" applyFont="1" applyBorder="1" applyAlignment="1">
      <alignment horizontal="center" wrapText="1"/>
    </xf>
    <xf numFmtId="2" fontId="40" fillId="0" borderId="21" xfId="0" applyNumberFormat="1" applyFont="1" applyBorder="1" applyAlignment="1">
      <alignment horizontal="center" wrapText="1"/>
    </xf>
    <xf numFmtId="2" fontId="40" fillId="0" borderId="0" xfId="0" applyNumberFormat="1" applyFont="1" applyBorder="1" applyAlignment="1">
      <alignment horizontal="center" wrapText="1"/>
    </xf>
    <xf numFmtId="2" fontId="28" fillId="0" borderId="0" xfId="0" applyNumberFormat="1" applyFont="1" applyBorder="1" applyAlignment="1"/>
    <xf numFmtId="0" fontId="1" fillId="0" borderId="0" xfId="0" applyFont="1" applyBorder="1" applyAlignment="1"/>
    <xf numFmtId="0" fontId="43" fillId="0" borderId="32" xfId="0" applyFont="1" applyBorder="1" applyAlignment="1">
      <alignment horizontal="center" vertical="center" wrapText="1"/>
    </xf>
    <xf numFmtId="2" fontId="40" fillId="0" borderId="33" xfId="0" applyNumberFormat="1" applyFont="1" applyBorder="1" applyAlignment="1">
      <alignment horizontal="center"/>
    </xf>
    <xf numFmtId="2" fontId="40" fillId="0" borderId="34" xfId="0" applyNumberFormat="1" applyFont="1" applyBorder="1" applyAlignment="1">
      <alignment horizontal="center"/>
    </xf>
    <xf numFmtId="2" fontId="40" fillId="0" borderId="35" xfId="0" applyNumberFormat="1" applyFont="1" applyBorder="1" applyAlignment="1">
      <alignment horizontal="center"/>
    </xf>
    <xf numFmtId="2" fontId="40" fillId="0" borderId="36" xfId="0" applyNumberFormat="1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38" xfId="0" applyFont="1" applyFill="1" applyBorder="1" applyAlignment="1">
      <alignment horizontal="left" wrapText="1"/>
    </xf>
    <xf numFmtId="2" fontId="40" fillId="24" borderId="39" xfId="0" applyNumberFormat="1" applyFont="1" applyFill="1" applyBorder="1" applyAlignment="1" applyProtection="1">
      <alignment horizontal="center" vertical="top"/>
    </xf>
    <xf numFmtId="2" fontId="43" fillId="24" borderId="40" xfId="0" applyNumberFormat="1" applyFont="1" applyFill="1" applyBorder="1" applyAlignment="1" applyProtection="1">
      <alignment horizontal="center" vertical="top"/>
    </xf>
    <xf numFmtId="2" fontId="43" fillId="24" borderId="41" xfId="0" applyNumberFormat="1" applyFont="1" applyFill="1" applyBorder="1" applyAlignment="1" applyProtection="1">
      <alignment horizontal="center" vertical="top"/>
    </xf>
    <xf numFmtId="2" fontId="43" fillId="24" borderId="42" xfId="0" applyNumberFormat="1" applyFont="1" applyFill="1" applyBorder="1" applyAlignment="1" applyProtection="1">
      <alignment horizontal="center" vertical="top"/>
    </xf>
    <xf numFmtId="0" fontId="25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3" fillId="0" borderId="10" xfId="43" applyFont="1" applyFill="1" applyBorder="1" applyAlignment="1">
      <alignment horizontal="center" vertical="center"/>
    </xf>
    <xf numFmtId="0" fontId="33" fillId="0" borderId="11" xfId="43" applyFont="1" applyFill="1" applyBorder="1" applyAlignment="1">
      <alignment horizontal="center" vertical="center"/>
    </xf>
    <xf numFmtId="0" fontId="33" fillId="0" borderId="12" xfId="43" applyFont="1" applyFill="1" applyBorder="1" applyAlignment="1">
      <alignment horizontal="center" vertical="center"/>
    </xf>
    <xf numFmtId="0" fontId="33" fillId="0" borderId="13" xfId="43" applyFont="1" applyFill="1" applyBorder="1" applyAlignment="1">
      <alignment horizontal="center" vertical="center"/>
    </xf>
    <xf numFmtId="0" fontId="33" fillId="0" borderId="13" xfId="43" applyFont="1" applyFill="1" applyBorder="1" applyAlignment="1">
      <alignment horizontal="center" vertical="center" wrapText="1"/>
    </xf>
    <xf numFmtId="0" fontId="34" fillId="0" borderId="13" xfId="43" applyFont="1" applyFill="1" applyBorder="1" applyAlignment="1">
      <alignment horizontal="center" vertical="center" wrapText="1"/>
    </xf>
    <xf numFmtId="167" fontId="33" fillId="0" borderId="13" xfId="43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/>
    </xf>
    <xf numFmtId="0" fontId="38" fillId="0" borderId="16" xfId="46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43" fontId="34" fillId="0" borderId="13" xfId="43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3" builtinId="3"/>
    <cellStyle name="Comma_Juris Azers pamati" xfId="28"/>
    <cellStyle name="Date" xfId="29"/>
    <cellStyle name="Excel Built-in Normal" xfId="56"/>
    <cellStyle name="Explanatory Text" xfId="30" builtinId="53" customBuiltin="1"/>
    <cellStyle name="Fixed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eading1" xfId="37"/>
    <cellStyle name="Heading2" xfId="3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3" xfId="55"/>
    <cellStyle name="Normal_00T" xfId="42"/>
    <cellStyle name="Normal_9908m" xfId="43"/>
    <cellStyle name="Normal_Ford tame new" xfId="54"/>
    <cellStyle name="Normal_Kazino kazino tauers klub" xfId="44"/>
    <cellStyle name="Normal_Spikers 1" xfId="45"/>
    <cellStyle name="Normal_Tehniska spec fas siltin Raiskums" xfId="46"/>
    <cellStyle name="Note" xfId="47" builtinId="10" customBuiltin="1"/>
    <cellStyle name="Output" xfId="48" builtinId="21" customBuiltin="1"/>
    <cellStyle name="Style 1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B10" zoomScaleNormal="100" workbookViewId="0">
      <selection activeCell="D24" sqref="B24:D24"/>
    </sheetView>
  </sheetViews>
  <sheetFormatPr defaultColWidth="9.140625" defaultRowHeight="12.75" outlineLevelRow="1" outlineLevelCol="2" x14ac:dyDescent="0.2"/>
  <cols>
    <col min="1" max="1" width="4.5703125" style="32" customWidth="1"/>
    <col min="2" max="2" width="38.7109375" style="32" customWidth="1"/>
    <col min="3" max="3" width="6.7109375" style="65" customWidth="1"/>
    <col min="4" max="4" width="9.42578125" style="66" customWidth="1"/>
    <col min="5" max="5" width="7.140625" style="66" customWidth="1" outlineLevel="1"/>
    <col min="6" max="6" width="11" style="67" customWidth="1" outlineLevel="2"/>
    <col min="7" max="7" width="7.85546875" style="67" customWidth="1" outlineLevel="2"/>
    <col min="8" max="8" width="9.42578125" style="67" customWidth="1" outlineLevel="1"/>
    <col min="9" max="9" width="8.140625" style="65" customWidth="1" outlineLevel="1"/>
    <col min="10" max="10" width="10" style="69" customWidth="1"/>
    <col min="11" max="11" width="9.5703125" style="65" customWidth="1" outlineLevel="1"/>
    <col min="12" max="12" width="10.85546875" style="65" customWidth="1" outlineLevel="2"/>
    <col min="13" max="13" width="10.85546875" style="32" customWidth="1" outlineLevel="1"/>
    <col min="14" max="14" width="8.5703125" style="32" customWidth="1" outlineLevel="1"/>
    <col min="15" max="15" width="10.85546875" style="32" customWidth="1"/>
    <col min="16" max="16" width="11.85546875" style="32" customWidth="1"/>
    <col min="17" max="16384" width="9.140625" style="32"/>
  </cols>
  <sheetData>
    <row r="1" spans="1:15" s="4" customFormat="1" x14ac:dyDescent="0.2">
      <c r="A1" s="1"/>
      <c r="B1" s="2"/>
      <c r="C1" s="3"/>
      <c r="E1" s="5"/>
      <c r="O1" s="7"/>
    </row>
    <row r="2" spans="1:15" s="4" customFormat="1" ht="15" x14ac:dyDescent="0.25">
      <c r="A2" s="255" t="s">
        <v>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s="4" customFormat="1" ht="7.5" customHeight="1" x14ac:dyDescent="0.25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4" customFormat="1" x14ac:dyDescent="0.2">
      <c r="A4" s="256" t="s">
        <v>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5" s="4" customFormat="1" x14ac:dyDescent="0.2">
      <c r="A5" s="257" t="s">
        <v>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s="4" customFormat="1" x14ac:dyDescent="0.2">
      <c r="A6" s="11" t="s">
        <v>2</v>
      </c>
      <c r="B6" s="12"/>
      <c r="C6" s="13"/>
      <c r="D6" s="14" t="s">
        <v>34</v>
      </c>
      <c r="E6" s="15"/>
      <c r="F6" s="14"/>
      <c r="G6" s="14"/>
      <c r="H6" s="14"/>
      <c r="I6" s="16"/>
      <c r="J6" s="16"/>
      <c r="K6" s="16"/>
      <c r="L6" s="16"/>
      <c r="M6" s="16"/>
      <c r="N6" s="16"/>
      <c r="O6" s="16"/>
    </row>
    <row r="7" spans="1:15" s="4" customFormat="1" x14ac:dyDescent="0.2">
      <c r="A7" s="11" t="s">
        <v>3</v>
      </c>
      <c r="B7" s="12"/>
      <c r="C7" s="13"/>
      <c r="D7" s="14" t="s">
        <v>80</v>
      </c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</row>
    <row r="8" spans="1:15" s="4" customFormat="1" x14ac:dyDescent="0.2">
      <c r="A8" s="11" t="s">
        <v>4</v>
      </c>
      <c r="B8" s="12"/>
      <c r="C8" s="13"/>
      <c r="D8" s="18" t="s">
        <v>35</v>
      </c>
      <c r="E8" s="18"/>
      <c r="F8" s="18"/>
      <c r="G8" s="18"/>
      <c r="H8" s="18"/>
      <c r="I8" s="16"/>
      <c r="J8" s="16"/>
      <c r="K8" s="16"/>
      <c r="L8" s="16"/>
      <c r="M8" s="16"/>
      <c r="N8" s="16"/>
      <c r="O8" s="16"/>
    </row>
    <row r="9" spans="1:15" s="28" customFormat="1" ht="16.5" customHeight="1" x14ac:dyDescent="0.2">
      <c r="A9" s="19"/>
      <c r="B9" s="20"/>
      <c r="C9" s="21"/>
      <c r="D9" s="22"/>
      <c r="E9" s="23"/>
      <c r="F9" s="24"/>
      <c r="G9" s="24"/>
      <c r="H9" s="25"/>
      <c r="I9" s="26"/>
      <c r="J9" s="27"/>
      <c r="K9" s="27"/>
      <c r="L9" s="27"/>
      <c r="M9" s="27"/>
      <c r="N9" s="27"/>
      <c r="O9" s="26"/>
    </row>
    <row r="10" spans="1:15" s="28" customFormat="1" x14ac:dyDescent="0.2">
      <c r="A10" s="19"/>
      <c r="B10" s="2"/>
      <c r="C10" s="29" t="s">
        <v>5</v>
      </c>
      <c r="D10" s="25"/>
      <c r="E10" s="30"/>
      <c r="F10" s="88" t="e">
        <f>#REF!</f>
        <v>#REF!</v>
      </c>
      <c r="G10" s="86" t="s">
        <v>31</v>
      </c>
      <c r="H10" s="87"/>
      <c r="J10" s="26"/>
      <c r="K10" s="26"/>
      <c r="M10" s="27"/>
      <c r="N10" s="27"/>
    </row>
    <row r="11" spans="1:15" ht="15.75" customHeight="1" x14ac:dyDescent="0.2">
      <c r="C11" s="32"/>
      <c r="D11" s="32"/>
      <c r="E11" s="32"/>
      <c r="F11" s="33"/>
      <c r="G11" s="34"/>
      <c r="H11" s="32"/>
      <c r="I11" s="32"/>
      <c r="J11" s="36"/>
      <c r="K11" s="32"/>
      <c r="L11" s="37"/>
    </row>
    <row r="12" spans="1:15" s="38" customFormat="1" ht="13.9" customHeight="1" x14ac:dyDescent="0.2">
      <c r="A12" s="258" t="s">
        <v>6</v>
      </c>
      <c r="B12" s="261" t="s">
        <v>7</v>
      </c>
      <c r="C12" s="262" t="s">
        <v>8</v>
      </c>
      <c r="D12" s="261" t="s">
        <v>9</v>
      </c>
      <c r="E12" s="261" t="s">
        <v>32</v>
      </c>
      <c r="F12" s="261"/>
      <c r="G12" s="261"/>
      <c r="H12" s="261"/>
      <c r="I12" s="261"/>
      <c r="J12" s="261"/>
      <c r="K12" s="261" t="s">
        <v>33</v>
      </c>
      <c r="L12" s="261"/>
      <c r="M12" s="261"/>
      <c r="N12" s="261"/>
      <c r="O12" s="261"/>
    </row>
    <row r="13" spans="1:15" s="38" customFormat="1" ht="12.75" customHeight="1" x14ac:dyDescent="0.2">
      <c r="A13" s="259"/>
      <c r="B13" s="261"/>
      <c r="C13" s="262"/>
      <c r="D13" s="261"/>
      <c r="E13" s="270" t="s">
        <v>10</v>
      </c>
      <c r="F13" s="263" t="s">
        <v>23</v>
      </c>
      <c r="G13" s="262" t="s">
        <v>24</v>
      </c>
      <c r="H13" s="262" t="s">
        <v>25</v>
      </c>
      <c r="I13" s="262" t="s">
        <v>26</v>
      </c>
      <c r="J13" s="264" t="s">
        <v>27</v>
      </c>
      <c r="K13" s="262" t="s">
        <v>11</v>
      </c>
      <c r="L13" s="262" t="s">
        <v>24</v>
      </c>
      <c r="M13" s="262" t="s">
        <v>28</v>
      </c>
      <c r="N13" s="262" t="s">
        <v>29</v>
      </c>
      <c r="O13" s="262" t="s">
        <v>30</v>
      </c>
    </row>
    <row r="14" spans="1:15" s="38" customFormat="1" ht="15" customHeight="1" x14ac:dyDescent="0.2">
      <c r="A14" s="259"/>
      <c r="B14" s="261"/>
      <c r="C14" s="262"/>
      <c r="D14" s="261"/>
      <c r="E14" s="270"/>
      <c r="F14" s="263"/>
      <c r="G14" s="262"/>
      <c r="H14" s="262"/>
      <c r="I14" s="262"/>
      <c r="J14" s="264"/>
      <c r="K14" s="262"/>
      <c r="L14" s="262"/>
      <c r="M14" s="262"/>
      <c r="N14" s="262"/>
      <c r="O14" s="262"/>
    </row>
    <row r="15" spans="1:15" s="38" customFormat="1" ht="18" customHeight="1" x14ac:dyDescent="0.2">
      <c r="A15" s="260"/>
      <c r="B15" s="261"/>
      <c r="C15" s="262"/>
      <c r="D15" s="261"/>
      <c r="E15" s="270"/>
      <c r="F15" s="263"/>
      <c r="G15" s="262"/>
      <c r="H15" s="262"/>
      <c r="I15" s="262"/>
      <c r="J15" s="264"/>
      <c r="K15" s="262"/>
      <c r="L15" s="262"/>
      <c r="M15" s="262"/>
      <c r="N15" s="262"/>
      <c r="O15" s="262"/>
    </row>
    <row r="16" spans="1:15" s="70" customFormat="1" ht="15" outlineLevel="1" x14ac:dyDescent="0.2">
      <c r="A16" s="81"/>
      <c r="B16" s="73" t="s">
        <v>81</v>
      </c>
      <c r="C16" s="107"/>
      <c r="D16" s="108"/>
      <c r="E16" s="102"/>
      <c r="F16" s="104"/>
      <c r="G16" s="102"/>
      <c r="H16" s="109"/>
      <c r="I16" s="109"/>
      <c r="J16" s="105"/>
      <c r="K16" s="106"/>
      <c r="L16" s="106"/>
      <c r="M16" s="106"/>
      <c r="N16" s="106"/>
      <c r="O16" s="105"/>
    </row>
    <row r="17" spans="1:15" s="70" customFormat="1" ht="30" outlineLevel="1" x14ac:dyDescent="0.2">
      <c r="A17" s="81">
        <v>1</v>
      </c>
      <c r="B17" s="80" t="s">
        <v>61</v>
      </c>
      <c r="C17" s="103" t="s">
        <v>12</v>
      </c>
      <c r="D17" s="102">
        <v>33</v>
      </c>
      <c r="E17" s="102">
        <v>0</v>
      </c>
      <c r="F17" s="104"/>
      <c r="G17" s="102">
        <f t="shared" ref="G17:G27" si="0">ROUND(F17*E17,2)</f>
        <v>0</v>
      </c>
      <c r="H17" s="102">
        <v>0</v>
      </c>
      <c r="I17" s="102">
        <v>0</v>
      </c>
      <c r="J17" s="105">
        <f t="shared" ref="J17:J27" si="1">G17+H17+I17</f>
        <v>0</v>
      </c>
      <c r="K17" s="106">
        <f t="shared" ref="K17:K27" si="2">ROUND(D17*E17,2)</f>
        <v>0</v>
      </c>
      <c r="L17" s="106">
        <f t="shared" ref="L17:L27" si="3">ROUND(D17*G17,2)</f>
        <v>0</v>
      </c>
      <c r="M17" s="106">
        <f t="shared" ref="M17:M27" si="4">ROUND(D17*H17,2)</f>
        <v>0</v>
      </c>
      <c r="N17" s="106">
        <f t="shared" ref="N17:N27" si="5">ROUND(D17*I17,2)</f>
        <v>0</v>
      </c>
      <c r="O17" s="105">
        <f t="shared" ref="O17:O27" si="6">ROUND(SUM(L17+M17+N17),2)</f>
        <v>0</v>
      </c>
    </row>
    <row r="18" spans="1:15" s="70" customFormat="1" ht="15" outlineLevel="1" x14ac:dyDescent="0.2">
      <c r="A18" s="81">
        <v>2</v>
      </c>
      <c r="B18" s="80" t="s">
        <v>82</v>
      </c>
      <c r="C18" s="103" t="s">
        <v>38</v>
      </c>
      <c r="D18" s="102">
        <v>2</v>
      </c>
      <c r="E18" s="102">
        <v>0</v>
      </c>
      <c r="F18" s="104"/>
      <c r="G18" s="102">
        <f t="shared" si="0"/>
        <v>0</v>
      </c>
      <c r="H18" s="102">
        <v>0</v>
      </c>
      <c r="I18" s="102">
        <v>0</v>
      </c>
      <c r="J18" s="105">
        <f t="shared" si="1"/>
        <v>0</v>
      </c>
      <c r="K18" s="106">
        <f t="shared" si="2"/>
        <v>0</v>
      </c>
      <c r="L18" s="106">
        <f t="shared" si="3"/>
        <v>0</v>
      </c>
      <c r="M18" s="106">
        <f t="shared" si="4"/>
        <v>0</v>
      </c>
      <c r="N18" s="106">
        <f t="shared" si="5"/>
        <v>0</v>
      </c>
      <c r="O18" s="105">
        <f>ROUND(SUM(L18+M18+N18),2)</f>
        <v>0</v>
      </c>
    </row>
    <row r="19" spans="1:15" s="70" customFormat="1" ht="15" outlineLevel="1" x14ac:dyDescent="0.25">
      <c r="A19" s="81">
        <v>3</v>
      </c>
      <c r="B19" s="71" t="s">
        <v>53</v>
      </c>
      <c r="C19" s="103" t="s">
        <v>12</v>
      </c>
      <c r="D19" s="102">
        <v>33</v>
      </c>
      <c r="E19" s="102">
        <v>0</v>
      </c>
      <c r="F19" s="104"/>
      <c r="G19" s="102">
        <f t="shared" si="0"/>
        <v>0</v>
      </c>
      <c r="H19" s="102">
        <v>0</v>
      </c>
      <c r="I19" s="102">
        <v>0</v>
      </c>
      <c r="J19" s="105">
        <f t="shared" si="1"/>
        <v>0</v>
      </c>
      <c r="K19" s="106">
        <f t="shared" si="2"/>
        <v>0</v>
      </c>
      <c r="L19" s="106">
        <f t="shared" si="3"/>
        <v>0</v>
      </c>
      <c r="M19" s="106">
        <f t="shared" si="4"/>
        <v>0</v>
      </c>
      <c r="N19" s="106">
        <f t="shared" si="5"/>
        <v>0</v>
      </c>
      <c r="O19" s="105">
        <f t="shared" ref="O19" si="7">ROUND(SUM(L19+M19+N19),2)</f>
        <v>0</v>
      </c>
    </row>
    <row r="20" spans="1:15" s="70" customFormat="1" ht="28.5" customHeight="1" outlineLevel="1" x14ac:dyDescent="0.25">
      <c r="A20" s="81">
        <v>4</v>
      </c>
      <c r="B20" s="71" t="s">
        <v>63</v>
      </c>
      <c r="C20" s="103" t="s">
        <v>12</v>
      </c>
      <c r="D20" s="102">
        <v>33</v>
      </c>
      <c r="E20" s="102">
        <v>0</v>
      </c>
      <c r="F20" s="104"/>
      <c r="G20" s="102">
        <f t="shared" si="0"/>
        <v>0</v>
      </c>
      <c r="H20" s="102">
        <v>0</v>
      </c>
      <c r="I20" s="102">
        <v>0</v>
      </c>
      <c r="J20" s="105">
        <f t="shared" si="1"/>
        <v>0</v>
      </c>
      <c r="K20" s="106">
        <f t="shared" si="2"/>
        <v>0</v>
      </c>
      <c r="L20" s="106">
        <f t="shared" si="3"/>
        <v>0</v>
      </c>
      <c r="M20" s="106">
        <f t="shared" si="4"/>
        <v>0</v>
      </c>
      <c r="N20" s="106">
        <f t="shared" si="5"/>
        <v>0</v>
      </c>
      <c r="O20" s="105">
        <f t="shared" si="6"/>
        <v>0</v>
      </c>
    </row>
    <row r="21" spans="1:15" s="70" customFormat="1" ht="15" outlineLevel="1" x14ac:dyDescent="0.2">
      <c r="A21" s="81">
        <v>5</v>
      </c>
      <c r="B21" s="137" t="s">
        <v>62</v>
      </c>
      <c r="C21" s="110" t="s">
        <v>56</v>
      </c>
      <c r="D21" s="102">
        <v>12</v>
      </c>
      <c r="E21" s="102">
        <v>0</v>
      </c>
      <c r="F21" s="104"/>
      <c r="G21" s="102">
        <f t="shared" ref="G21:G23" si="8">ROUND(F21*E21,2)</f>
        <v>0</v>
      </c>
      <c r="H21" s="102">
        <v>0</v>
      </c>
      <c r="I21" s="102">
        <v>0</v>
      </c>
      <c r="J21" s="105">
        <f t="shared" si="1"/>
        <v>0</v>
      </c>
      <c r="K21" s="106">
        <f t="shared" si="2"/>
        <v>0</v>
      </c>
      <c r="L21" s="106">
        <f t="shared" si="3"/>
        <v>0</v>
      </c>
      <c r="M21" s="106">
        <f t="shared" si="4"/>
        <v>0</v>
      </c>
      <c r="N21" s="106">
        <f t="shared" si="5"/>
        <v>0</v>
      </c>
      <c r="O21" s="105">
        <f t="shared" ref="O21:O23" si="9">ROUND(SUM(L21+M21+N21),2)</f>
        <v>0</v>
      </c>
    </row>
    <row r="22" spans="1:15" s="70" customFormat="1" ht="15" outlineLevel="1" x14ac:dyDescent="0.2">
      <c r="A22" s="81">
        <v>6</v>
      </c>
      <c r="B22" s="137" t="s">
        <v>83</v>
      </c>
      <c r="C22" s="110" t="s">
        <v>37</v>
      </c>
      <c r="D22" s="102">
        <v>1</v>
      </c>
      <c r="E22" s="102">
        <v>0</v>
      </c>
      <c r="F22" s="104"/>
      <c r="G22" s="102">
        <f t="shared" si="8"/>
        <v>0</v>
      </c>
      <c r="H22" s="102">
        <v>0</v>
      </c>
      <c r="I22" s="102">
        <v>0</v>
      </c>
      <c r="J22" s="105">
        <f t="shared" si="1"/>
        <v>0</v>
      </c>
      <c r="K22" s="106">
        <f t="shared" si="2"/>
        <v>0</v>
      </c>
      <c r="L22" s="106">
        <f t="shared" si="3"/>
        <v>0</v>
      </c>
      <c r="M22" s="106">
        <f t="shared" si="4"/>
        <v>0</v>
      </c>
      <c r="N22" s="106">
        <f t="shared" si="5"/>
        <v>0</v>
      </c>
      <c r="O22" s="105">
        <f t="shared" si="9"/>
        <v>0</v>
      </c>
    </row>
    <row r="23" spans="1:15" s="70" customFormat="1" ht="15" outlineLevel="1" x14ac:dyDescent="0.2">
      <c r="A23" s="81">
        <v>7</v>
      </c>
      <c r="B23" s="137" t="s">
        <v>85</v>
      </c>
      <c r="C23" s="110" t="s">
        <v>56</v>
      </c>
      <c r="D23" s="102">
        <v>35</v>
      </c>
      <c r="E23" s="102">
        <v>0</v>
      </c>
      <c r="F23" s="104"/>
      <c r="G23" s="102">
        <f t="shared" si="8"/>
        <v>0</v>
      </c>
      <c r="H23" s="102">
        <v>0</v>
      </c>
      <c r="I23" s="102">
        <v>0</v>
      </c>
      <c r="J23" s="105">
        <f t="shared" si="1"/>
        <v>0</v>
      </c>
      <c r="K23" s="106">
        <f t="shared" si="2"/>
        <v>0</v>
      </c>
      <c r="L23" s="106">
        <f t="shared" si="3"/>
        <v>0</v>
      </c>
      <c r="M23" s="106">
        <f t="shared" si="4"/>
        <v>0</v>
      </c>
      <c r="N23" s="106">
        <f t="shared" si="5"/>
        <v>0</v>
      </c>
      <c r="O23" s="105">
        <f t="shared" si="9"/>
        <v>0</v>
      </c>
    </row>
    <row r="24" spans="1:15" s="70" customFormat="1" ht="30" outlineLevel="1" x14ac:dyDescent="0.2">
      <c r="A24" s="81">
        <v>8</v>
      </c>
      <c r="B24" s="137" t="s">
        <v>86</v>
      </c>
      <c r="C24" s="110" t="s">
        <v>37</v>
      </c>
      <c r="D24" s="102">
        <v>1</v>
      </c>
      <c r="E24" s="102">
        <v>0</v>
      </c>
      <c r="F24" s="104"/>
      <c r="G24" s="102">
        <f t="shared" ref="G24" si="10">ROUND(F24*E24,2)</f>
        <v>0</v>
      </c>
      <c r="H24" s="102">
        <v>0</v>
      </c>
      <c r="I24" s="102">
        <v>0</v>
      </c>
      <c r="J24" s="105">
        <f t="shared" si="1"/>
        <v>0</v>
      </c>
      <c r="K24" s="106">
        <f t="shared" si="2"/>
        <v>0</v>
      </c>
      <c r="L24" s="106">
        <f t="shared" si="3"/>
        <v>0</v>
      </c>
      <c r="M24" s="106">
        <f t="shared" si="4"/>
        <v>0</v>
      </c>
      <c r="N24" s="106">
        <f t="shared" si="5"/>
        <v>0</v>
      </c>
      <c r="O24" s="105">
        <f t="shared" ref="O24" si="11">ROUND(SUM(L24+M24+N24),2)</f>
        <v>0</v>
      </c>
    </row>
    <row r="25" spans="1:15" s="70" customFormat="1" ht="15" outlineLevel="1" x14ac:dyDescent="0.2">
      <c r="A25" s="81">
        <v>9</v>
      </c>
      <c r="B25" s="135" t="s">
        <v>54</v>
      </c>
      <c r="C25" s="110" t="s">
        <v>12</v>
      </c>
      <c r="D25" s="102">
        <v>80</v>
      </c>
      <c r="E25" s="102">
        <v>0</v>
      </c>
      <c r="F25" s="104"/>
      <c r="G25" s="102">
        <f t="shared" si="0"/>
        <v>0</v>
      </c>
      <c r="H25" s="102">
        <v>0</v>
      </c>
      <c r="I25" s="102">
        <v>0</v>
      </c>
      <c r="J25" s="105">
        <f t="shared" si="1"/>
        <v>0</v>
      </c>
      <c r="K25" s="106">
        <f t="shared" si="2"/>
        <v>0</v>
      </c>
      <c r="L25" s="106">
        <f t="shared" si="3"/>
        <v>0</v>
      </c>
      <c r="M25" s="106">
        <f t="shared" si="4"/>
        <v>0</v>
      </c>
      <c r="N25" s="106">
        <f t="shared" si="5"/>
        <v>0</v>
      </c>
      <c r="O25" s="105">
        <f t="shared" ref="O25" si="12">ROUND(SUM(L25+M25+N25),2)</f>
        <v>0</v>
      </c>
    </row>
    <row r="26" spans="1:15" s="70" customFormat="1" ht="15" outlineLevel="1" x14ac:dyDescent="0.2">
      <c r="A26" s="81">
        <v>10</v>
      </c>
      <c r="B26" s="80" t="s">
        <v>60</v>
      </c>
      <c r="C26" s="103" t="s">
        <v>12</v>
      </c>
      <c r="D26" s="102">
        <v>80</v>
      </c>
      <c r="E26" s="102">
        <v>0</v>
      </c>
      <c r="F26" s="104"/>
      <c r="G26" s="102">
        <f t="shared" si="0"/>
        <v>0</v>
      </c>
      <c r="H26" s="102">
        <v>0</v>
      </c>
      <c r="I26" s="102">
        <v>0</v>
      </c>
      <c r="J26" s="105">
        <f t="shared" si="1"/>
        <v>0</v>
      </c>
      <c r="K26" s="106">
        <f t="shared" si="2"/>
        <v>0</v>
      </c>
      <c r="L26" s="106">
        <f t="shared" si="3"/>
        <v>0</v>
      </c>
      <c r="M26" s="106">
        <f t="shared" si="4"/>
        <v>0</v>
      </c>
      <c r="N26" s="106">
        <f t="shared" si="5"/>
        <v>0</v>
      </c>
      <c r="O26" s="105">
        <f t="shared" si="6"/>
        <v>0</v>
      </c>
    </row>
    <row r="27" spans="1:15" s="70" customFormat="1" ht="15" outlineLevel="1" x14ac:dyDescent="0.2">
      <c r="A27" s="81">
        <v>11</v>
      </c>
      <c r="B27" s="80" t="s">
        <v>84</v>
      </c>
      <c r="C27" s="110" t="s">
        <v>12</v>
      </c>
      <c r="D27" s="102">
        <v>15</v>
      </c>
      <c r="E27" s="102">
        <v>0</v>
      </c>
      <c r="F27" s="104"/>
      <c r="G27" s="102">
        <f t="shared" si="0"/>
        <v>0</v>
      </c>
      <c r="H27" s="102">
        <v>0</v>
      </c>
      <c r="I27" s="102">
        <v>0</v>
      </c>
      <c r="J27" s="105">
        <f t="shared" si="1"/>
        <v>0</v>
      </c>
      <c r="K27" s="106">
        <f t="shared" si="2"/>
        <v>0</v>
      </c>
      <c r="L27" s="106">
        <f t="shared" si="3"/>
        <v>0</v>
      </c>
      <c r="M27" s="106">
        <f t="shared" si="4"/>
        <v>0</v>
      </c>
      <c r="N27" s="106">
        <f t="shared" si="5"/>
        <v>0</v>
      </c>
      <c r="O27" s="105">
        <f t="shared" si="6"/>
        <v>0</v>
      </c>
    </row>
    <row r="28" spans="1:15" s="40" customFormat="1" ht="15" x14ac:dyDescent="0.25">
      <c r="A28" s="84"/>
      <c r="B28" s="85" t="s">
        <v>15</v>
      </c>
      <c r="C28" s="103"/>
      <c r="D28" s="102"/>
      <c r="E28" s="102"/>
      <c r="F28" s="111" t="s">
        <v>13</v>
      </c>
      <c r="G28" s="112"/>
      <c r="H28" s="112"/>
      <c r="I28" s="112"/>
      <c r="J28" s="112"/>
      <c r="K28" s="112">
        <f>SUM(K16:K27)</f>
        <v>0</v>
      </c>
      <c r="L28" s="112">
        <f>SUM(L16:L27)</f>
        <v>0</v>
      </c>
      <c r="M28" s="112">
        <f>SUM(M16:M27)</f>
        <v>0</v>
      </c>
      <c r="N28" s="112">
        <f>SUM(N16:N27)</f>
        <v>0</v>
      </c>
      <c r="O28" s="112">
        <f>SUM(O16:O27)</f>
        <v>0</v>
      </c>
    </row>
    <row r="29" spans="1:15" s="42" customFormat="1" ht="15" x14ac:dyDescent="0.25">
      <c r="A29" s="83"/>
      <c r="B29" s="83"/>
      <c r="C29" s="113"/>
      <c r="D29" s="114"/>
      <c r="E29" s="115"/>
      <c r="F29" s="116"/>
      <c r="G29" s="117"/>
      <c r="H29" s="116"/>
      <c r="I29" s="116"/>
      <c r="J29" s="118" t="s">
        <v>48</v>
      </c>
      <c r="K29" s="119" t="s">
        <v>95</v>
      </c>
      <c r="L29" s="116"/>
      <c r="M29" s="120" t="e">
        <f>ROUND(M28*K29,2)</f>
        <v>#VALUE!</v>
      </c>
      <c r="N29" s="116"/>
      <c r="O29" s="116" t="e">
        <f>SUM(L29:N29)</f>
        <v>#VALUE!</v>
      </c>
    </row>
    <row r="30" spans="1:15" s="42" customFormat="1" ht="15" x14ac:dyDescent="0.2">
      <c r="A30" s="83"/>
      <c r="B30" s="83"/>
      <c r="C30" s="113"/>
      <c r="D30" s="121"/>
      <c r="E30" s="122"/>
      <c r="F30" s="123"/>
      <c r="G30" s="123"/>
      <c r="H30" s="123"/>
      <c r="I30" s="124"/>
      <c r="J30" s="125" t="s">
        <v>14</v>
      </c>
      <c r="K30" s="126" t="s">
        <v>31</v>
      </c>
      <c r="L30" s="127">
        <f>SUM(L28:L29)</f>
        <v>0</v>
      </c>
      <c r="M30" s="127" t="e">
        <f>SUM(M28:M29)</f>
        <v>#VALUE!</v>
      </c>
      <c r="N30" s="127">
        <f>SUM(N28:N29)</f>
        <v>0</v>
      </c>
      <c r="O30" s="127" t="e">
        <f>SUM(O28:O29)</f>
        <v>#VALUE!</v>
      </c>
    </row>
    <row r="31" spans="1:15" s="42" customFormat="1" ht="15" x14ac:dyDescent="0.2">
      <c r="A31" s="83"/>
      <c r="B31" s="83"/>
      <c r="C31" s="113" t="s">
        <v>15</v>
      </c>
      <c r="D31" s="128"/>
      <c r="E31" s="122"/>
      <c r="F31" s="123"/>
      <c r="G31" s="123"/>
      <c r="H31" s="123"/>
      <c r="I31" s="123"/>
      <c r="J31" s="129" t="s">
        <v>16</v>
      </c>
      <c r="K31" s="130">
        <v>0.2359</v>
      </c>
      <c r="L31" s="124">
        <f>ROUND(L30*0.2359,2)</f>
        <v>0</v>
      </c>
      <c r="M31" s="129"/>
      <c r="N31" s="131"/>
      <c r="O31" s="120">
        <f>L31</f>
        <v>0</v>
      </c>
    </row>
    <row r="32" spans="1:15" s="42" customFormat="1" ht="15" x14ac:dyDescent="0.2">
      <c r="A32" s="83"/>
      <c r="B32" s="83"/>
      <c r="C32" s="113"/>
      <c r="D32" s="128"/>
      <c r="E32" s="122"/>
      <c r="F32" s="123"/>
      <c r="G32" s="123"/>
      <c r="H32" s="123"/>
      <c r="I32" s="123"/>
      <c r="J32" s="129" t="s">
        <v>17</v>
      </c>
      <c r="K32" s="130" t="s">
        <v>95</v>
      </c>
      <c r="L32" s="124"/>
      <c r="M32" s="129"/>
      <c r="N32" s="131"/>
      <c r="O32" s="120" t="e">
        <f>ROUND(O30*K32,2)</f>
        <v>#VALUE!</v>
      </c>
    </row>
    <row r="33" spans="1:15" s="42" customFormat="1" ht="15" x14ac:dyDescent="0.2">
      <c r="A33" s="83"/>
      <c r="B33" s="83"/>
      <c r="C33" s="113"/>
      <c r="D33" s="128"/>
      <c r="E33" s="122"/>
      <c r="F33" s="123"/>
      <c r="G33" s="123"/>
      <c r="H33" s="123"/>
      <c r="I33" s="123"/>
      <c r="J33" s="129" t="s">
        <v>18</v>
      </c>
      <c r="K33" s="130" t="s">
        <v>95</v>
      </c>
      <c r="L33" s="124"/>
      <c r="M33" s="129"/>
      <c r="N33" s="131"/>
      <c r="O33" s="120" t="e">
        <f>ROUND(O30*K33,2)</f>
        <v>#VALUE!</v>
      </c>
    </row>
    <row r="34" spans="1:15" s="42" customFormat="1" ht="15" x14ac:dyDescent="0.2">
      <c r="A34" s="83"/>
      <c r="B34" s="83"/>
      <c r="C34" s="113"/>
      <c r="D34" s="128"/>
      <c r="E34" s="122"/>
      <c r="F34" s="123"/>
      <c r="G34" s="123"/>
      <c r="H34" s="123"/>
      <c r="I34" s="123"/>
      <c r="J34" s="132" t="s">
        <v>19</v>
      </c>
      <c r="K34" s="123" t="s">
        <v>31</v>
      </c>
      <c r="L34" s="124"/>
      <c r="M34" s="129"/>
      <c r="N34" s="131"/>
      <c r="O34" s="133" t="e">
        <f>O33+O32+O31+O30</f>
        <v>#VALUE!</v>
      </c>
    </row>
    <row r="35" spans="1:15" s="40" customFormat="1" x14ac:dyDescent="0.2">
      <c r="A35" s="89"/>
      <c r="B35" s="90"/>
      <c r="C35" s="91"/>
      <c r="D35" s="92"/>
      <c r="E35" s="92"/>
      <c r="F35" s="92"/>
      <c r="G35" s="93"/>
      <c r="H35" s="93"/>
      <c r="I35" s="95"/>
      <c r="J35" s="96"/>
      <c r="K35" s="97"/>
      <c r="L35" s="98"/>
      <c r="M35" s="98"/>
      <c r="N35" s="98"/>
      <c r="O35" s="96"/>
    </row>
    <row r="36" spans="1:15" s="4" customFormat="1" x14ac:dyDescent="0.2">
      <c r="A36" s="1"/>
      <c r="B36" s="2"/>
      <c r="C36" s="3"/>
      <c r="E36" s="32"/>
      <c r="I36" s="43"/>
      <c r="J36" s="44"/>
      <c r="K36" s="44"/>
      <c r="L36" s="44"/>
      <c r="M36" s="44"/>
      <c r="N36" s="44"/>
      <c r="O36" s="44"/>
    </row>
    <row r="37" spans="1:15" s="4" customFormat="1" ht="12" customHeight="1" x14ac:dyDescent="0.2">
      <c r="A37" s="1"/>
      <c r="B37" s="265" t="s">
        <v>20</v>
      </c>
      <c r="C37" s="265"/>
      <c r="D37" s="266"/>
      <c r="E37" s="266"/>
      <c r="F37" s="266"/>
      <c r="G37" s="266"/>
      <c r="H37" s="266"/>
      <c r="I37" s="45"/>
      <c r="J37" s="45"/>
      <c r="K37" s="46"/>
      <c r="L37" s="82"/>
      <c r="M37" s="82"/>
      <c r="N37" s="46"/>
      <c r="O37" s="46"/>
    </row>
    <row r="38" spans="1:15" s="4" customFormat="1" ht="12" customHeight="1" x14ac:dyDescent="0.2">
      <c r="A38" s="1"/>
      <c r="B38" s="267"/>
      <c r="C38" s="267"/>
      <c r="D38" s="267"/>
      <c r="E38" s="268" t="s">
        <v>21</v>
      </c>
      <c r="F38" s="268"/>
      <c r="G38" s="268"/>
      <c r="H38" s="268"/>
      <c r="I38" s="45"/>
      <c r="J38" s="45"/>
      <c r="K38" s="269"/>
      <c r="L38" s="269"/>
      <c r="M38" s="269"/>
      <c r="N38" s="269"/>
      <c r="O38" s="269"/>
    </row>
    <row r="39" spans="1:15" x14ac:dyDescent="0.2">
      <c r="B39" s="48"/>
      <c r="C39" s="49"/>
      <c r="D39" s="50"/>
      <c r="E39" s="50"/>
      <c r="F39" s="51"/>
      <c r="G39" s="52"/>
      <c r="H39" s="52"/>
      <c r="I39" s="49"/>
      <c r="J39" s="54"/>
      <c r="K39" s="49"/>
      <c r="L39" s="49"/>
      <c r="M39" s="48"/>
      <c r="N39" s="48"/>
      <c r="O39" s="48"/>
    </row>
    <row r="40" spans="1:15" x14ac:dyDescent="0.2">
      <c r="B40" s="48"/>
      <c r="C40" s="49"/>
      <c r="D40" s="267"/>
      <c r="E40" s="267"/>
      <c r="F40" s="267"/>
      <c r="G40" s="52"/>
      <c r="H40" s="52"/>
      <c r="I40" s="49"/>
      <c r="J40" s="267"/>
      <c r="K40" s="267"/>
      <c r="L40" s="267"/>
      <c r="M40" s="48"/>
      <c r="N40" s="48"/>
      <c r="O40" s="48"/>
    </row>
    <row r="41" spans="1:15" s="41" customFormat="1" x14ac:dyDescent="0.2">
      <c r="A41" s="55"/>
      <c r="B41" s="56"/>
      <c r="C41" s="57"/>
      <c r="D41" s="58"/>
      <c r="E41" s="58"/>
      <c r="F41" s="59"/>
      <c r="G41" s="60"/>
      <c r="H41" s="60"/>
      <c r="I41" s="60"/>
      <c r="J41" s="62"/>
      <c r="K41" s="63"/>
      <c r="L41" s="64"/>
    </row>
  </sheetData>
  <mergeCells count="27">
    <mergeCell ref="M13:M15"/>
    <mergeCell ref="N13:N15"/>
    <mergeCell ref="O13:O15"/>
    <mergeCell ref="E13:E15"/>
    <mergeCell ref="D40:F40"/>
    <mergeCell ref="J40:L40"/>
    <mergeCell ref="B37:C37"/>
    <mergeCell ref="D37:H37"/>
    <mergeCell ref="B38:D38"/>
    <mergeCell ref="E38:H38"/>
    <mergeCell ref="K38:O38"/>
    <mergeCell ref="A2:O2"/>
    <mergeCell ref="A4:O4"/>
    <mergeCell ref="A5:O5"/>
    <mergeCell ref="A12:A15"/>
    <mergeCell ref="B12:B15"/>
    <mergeCell ref="C12:C15"/>
    <mergeCell ref="D12:D15"/>
    <mergeCell ref="E12:J12"/>
    <mergeCell ref="K12:O12"/>
    <mergeCell ref="F13:F15"/>
    <mergeCell ref="G13:G15"/>
    <mergeCell ref="H13:H15"/>
    <mergeCell ref="I13:I15"/>
    <mergeCell ref="J13:J15"/>
    <mergeCell ref="K13:K15"/>
    <mergeCell ref="L13:L15"/>
  </mergeCells>
  <conditionalFormatting sqref="C36:C38 E40 K40">
    <cfRule type="expression" priority="1" stopIfTrue="1">
      <formula>#REF!</formula>
    </cfRule>
  </conditionalFormatting>
  <pageMargins left="0.36" right="0.38" top="0.46" bottom="0.33" header="0.28000000000000003" footer="0.15"/>
  <pageSetup paperSize="9" scale="84" fitToHeight="6" orientation="landscape" verticalDpi="300" r:id="rId1"/>
  <headerFooter alignWithMargins="0"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C14" sqref="C14"/>
    </sheetView>
  </sheetViews>
  <sheetFormatPr defaultColWidth="9.140625" defaultRowHeight="12.75" outlineLevelCol="2" x14ac:dyDescent="0.2"/>
  <cols>
    <col min="1" max="1" width="4.5703125" style="154" customWidth="1"/>
    <col min="2" max="2" width="33.42578125" style="154" customWidth="1"/>
    <col min="3" max="3" width="13.28515625" style="154" customWidth="1"/>
    <col min="4" max="4" width="12.5703125" style="209" customWidth="1" outlineLevel="2"/>
    <col min="5" max="5" width="14.5703125" style="209" customWidth="1" outlineLevel="2"/>
    <col min="6" max="6" width="8.7109375" style="68" customWidth="1" outlineLevel="2"/>
    <col min="7" max="7" width="8.140625" style="207" customWidth="1" outlineLevel="1"/>
    <col min="8" max="8" width="10" style="210" customWidth="1"/>
    <col min="9" max="9" width="9.5703125" style="207" customWidth="1" outlineLevel="1"/>
    <col min="10" max="10" width="9.5703125" style="207" customWidth="1" outlineLevel="2"/>
    <col min="11" max="11" width="10.85546875" style="154" customWidth="1" outlineLevel="1"/>
    <col min="12" max="12" width="8.5703125" style="154" customWidth="1" outlineLevel="1"/>
    <col min="13" max="13" width="10.85546875" style="154" customWidth="1"/>
    <col min="14" max="14" width="9.42578125" style="154" customWidth="1" outlineLevel="1"/>
    <col min="15" max="16384" width="9.140625" style="154"/>
  </cols>
  <sheetData>
    <row r="1" spans="1:13" s="146" customFormat="1" x14ac:dyDescent="0.2">
      <c r="A1" s="143"/>
      <c r="B1" s="144"/>
      <c r="C1" s="144"/>
      <c r="F1" s="6"/>
      <c r="M1" s="148"/>
    </row>
    <row r="2" spans="1:13" s="146" customFormat="1" ht="15" x14ac:dyDescent="0.25">
      <c r="A2" s="255" t="s">
        <v>134</v>
      </c>
      <c r="B2" s="255"/>
      <c r="C2" s="255"/>
      <c r="D2" s="255"/>
      <c r="E2" s="255"/>
      <c r="F2" s="232"/>
      <c r="G2" s="232"/>
      <c r="H2" s="232"/>
      <c r="I2" s="232"/>
      <c r="J2" s="232"/>
      <c r="K2" s="232"/>
      <c r="L2" s="232"/>
      <c r="M2" s="232"/>
    </row>
    <row r="3" spans="1:13" s="146" customFormat="1" ht="15" x14ac:dyDescent="0.25">
      <c r="A3" s="8"/>
      <c r="B3" s="8"/>
      <c r="C3" s="8"/>
      <c r="D3" s="8"/>
      <c r="E3" s="8"/>
      <c r="F3" s="10"/>
      <c r="G3" s="8"/>
      <c r="H3" s="8"/>
      <c r="I3" s="8"/>
      <c r="J3" s="8"/>
      <c r="K3" s="8"/>
      <c r="L3" s="8"/>
      <c r="M3" s="8"/>
    </row>
    <row r="4" spans="1:13" s="146" customFormat="1" x14ac:dyDescent="0.2">
      <c r="A4" s="271" t="s">
        <v>0</v>
      </c>
      <c r="B4" s="271"/>
      <c r="C4" s="271"/>
      <c r="D4" s="271"/>
      <c r="E4" s="271"/>
      <c r="F4" s="243"/>
      <c r="G4" s="243"/>
      <c r="H4" s="243"/>
      <c r="I4" s="243"/>
      <c r="J4" s="243"/>
      <c r="K4" s="243"/>
      <c r="L4" s="243"/>
      <c r="M4" s="243"/>
    </row>
    <row r="5" spans="1:13" s="146" customFormat="1" x14ac:dyDescent="0.2">
      <c r="A5" s="257" t="s">
        <v>1</v>
      </c>
      <c r="B5" s="257"/>
      <c r="C5" s="257"/>
      <c r="D5" s="257"/>
      <c r="E5" s="257"/>
      <c r="F5" s="242"/>
      <c r="G5" s="242"/>
      <c r="H5" s="242"/>
      <c r="I5" s="242"/>
      <c r="J5" s="242"/>
      <c r="K5" s="242"/>
      <c r="L5" s="242"/>
      <c r="M5" s="242"/>
    </row>
    <row r="6" spans="1:13" customFormat="1" x14ac:dyDescent="0.2"/>
    <row r="7" spans="1:13" s="146" customFormat="1" x14ac:dyDescent="0.2">
      <c r="A7" s="149" t="s">
        <v>137</v>
      </c>
      <c r="B7" s="150"/>
      <c r="C7" s="150" t="s">
        <v>138</v>
      </c>
      <c r="D7" s="14"/>
      <c r="E7" s="14"/>
      <c r="F7" s="14"/>
      <c r="G7" s="16"/>
      <c r="H7" s="16"/>
      <c r="I7" s="16"/>
      <c r="J7" s="16"/>
      <c r="K7" s="16"/>
      <c r="L7" s="16"/>
      <c r="M7" s="16"/>
    </row>
    <row r="8" spans="1:13" s="146" customFormat="1" x14ac:dyDescent="0.2">
      <c r="A8" s="149" t="s">
        <v>3</v>
      </c>
      <c r="B8" s="150"/>
      <c r="C8" s="150" t="s">
        <v>139</v>
      </c>
      <c r="D8" s="18"/>
      <c r="E8" s="18"/>
      <c r="F8" s="18"/>
      <c r="G8" s="16"/>
      <c r="H8" s="16"/>
      <c r="I8" s="16"/>
      <c r="J8" s="16"/>
      <c r="K8" s="16"/>
      <c r="L8" s="16"/>
      <c r="M8" s="16"/>
    </row>
    <row r="9" spans="1:13" s="146" customFormat="1" x14ac:dyDescent="0.2">
      <c r="A9" s="149" t="s">
        <v>4</v>
      </c>
      <c r="B9" s="150"/>
      <c r="C9" s="150" t="s">
        <v>140</v>
      </c>
      <c r="D9" s="18"/>
      <c r="E9" s="18"/>
      <c r="F9" s="18"/>
      <c r="G9" s="16"/>
      <c r="H9" s="16"/>
      <c r="I9" s="16"/>
      <c r="J9" s="16"/>
      <c r="K9" s="16"/>
      <c r="L9" s="16"/>
      <c r="M9" s="16"/>
    </row>
    <row r="10" spans="1:13" s="28" customFormat="1" x14ac:dyDescent="0.2">
      <c r="A10" s="19"/>
      <c r="B10" s="144" t="s">
        <v>15</v>
      </c>
      <c r="C10" s="144"/>
      <c r="D10" s="88"/>
      <c r="E10" s="86"/>
      <c r="F10" s="31"/>
      <c r="H10" s="26"/>
      <c r="I10" s="26"/>
      <c r="K10" s="27"/>
      <c r="L10" s="27"/>
    </row>
    <row r="11" spans="1:13" x14ac:dyDescent="0.2">
      <c r="D11" s="155"/>
      <c r="E11" s="156"/>
      <c r="F11" s="35"/>
      <c r="G11" s="154"/>
      <c r="H11" s="157"/>
      <c r="I11" s="154"/>
      <c r="J11" s="158"/>
    </row>
    <row r="12" spans="1:13" ht="13.5" thickBot="1" x14ac:dyDescent="0.25">
      <c r="D12" s="155"/>
      <c r="E12" s="156"/>
      <c r="F12" s="35"/>
      <c r="G12" s="154"/>
      <c r="H12" s="157"/>
      <c r="I12" s="154"/>
      <c r="J12" s="158"/>
    </row>
    <row r="13" spans="1:13" ht="30.75" thickBot="1" x14ac:dyDescent="0.3">
      <c r="A13" s="221" t="s">
        <v>6</v>
      </c>
      <c r="B13" s="231" t="s">
        <v>132</v>
      </c>
      <c r="C13" s="231" t="s">
        <v>135</v>
      </c>
      <c r="D13" s="231" t="s">
        <v>136</v>
      </c>
      <c r="E13" s="244" t="s">
        <v>13</v>
      </c>
      <c r="F13" s="35"/>
      <c r="G13" s="154"/>
      <c r="H13" s="157"/>
      <c r="I13" s="154"/>
      <c r="J13" s="158"/>
    </row>
    <row r="14" spans="1:13" ht="15" x14ac:dyDescent="0.25">
      <c r="A14" s="222">
        <v>1</v>
      </c>
      <c r="B14" s="223" t="s">
        <v>81</v>
      </c>
      <c r="C14" s="238">
        <v>0</v>
      </c>
      <c r="D14" s="224">
        <f t="shared" ref="D14:D23" si="0">SUM(C14)</f>
        <v>0</v>
      </c>
      <c r="E14" s="245">
        <f t="shared" ref="E14:E23" si="1">SUM(D14)</f>
        <v>0</v>
      </c>
      <c r="F14" s="35"/>
      <c r="G14" s="154"/>
      <c r="H14" s="157"/>
      <c r="I14" s="154"/>
      <c r="J14" s="158"/>
    </row>
    <row r="15" spans="1:13" ht="15" x14ac:dyDescent="0.25">
      <c r="A15" s="225">
        <v>2</v>
      </c>
      <c r="B15" s="219" t="s">
        <v>126</v>
      </c>
      <c r="C15" s="239">
        <v>0</v>
      </c>
      <c r="D15" s="217">
        <f t="shared" si="0"/>
        <v>0</v>
      </c>
      <c r="E15" s="246">
        <f t="shared" si="1"/>
        <v>0</v>
      </c>
      <c r="F15" s="35"/>
      <c r="G15" s="154"/>
      <c r="H15" s="157"/>
      <c r="I15" s="154"/>
      <c r="J15" s="158"/>
    </row>
    <row r="16" spans="1:13" ht="15" x14ac:dyDescent="0.25">
      <c r="A16" s="225">
        <v>3</v>
      </c>
      <c r="B16" s="219" t="s">
        <v>127</v>
      </c>
      <c r="C16" s="239">
        <v>0</v>
      </c>
      <c r="D16" s="217">
        <f t="shared" si="0"/>
        <v>0</v>
      </c>
      <c r="E16" s="246">
        <f t="shared" si="1"/>
        <v>0</v>
      </c>
      <c r="F16" s="35"/>
      <c r="G16" s="154"/>
      <c r="H16" s="157"/>
      <c r="I16" s="154"/>
      <c r="J16" s="158"/>
    </row>
    <row r="17" spans="1:13" ht="15" x14ac:dyDescent="0.25">
      <c r="A17" s="226">
        <v>4</v>
      </c>
      <c r="B17" s="220" t="s">
        <v>90</v>
      </c>
      <c r="C17" s="240">
        <v>0</v>
      </c>
      <c r="D17" s="218">
        <f t="shared" si="0"/>
        <v>0</v>
      </c>
      <c r="E17" s="247">
        <f t="shared" si="1"/>
        <v>0</v>
      </c>
      <c r="F17" s="35"/>
      <c r="G17" s="154"/>
      <c r="H17" s="157"/>
      <c r="I17" s="154"/>
      <c r="J17" s="158"/>
    </row>
    <row r="18" spans="1:13" ht="30" x14ac:dyDescent="0.25">
      <c r="A18" s="226">
        <v>5</v>
      </c>
      <c r="B18" s="220" t="s">
        <v>87</v>
      </c>
      <c r="C18" s="240">
        <v>0</v>
      </c>
      <c r="D18" s="218">
        <f t="shared" si="0"/>
        <v>0</v>
      </c>
      <c r="E18" s="247">
        <f t="shared" si="1"/>
        <v>0</v>
      </c>
      <c r="F18" s="35"/>
      <c r="G18" s="154"/>
      <c r="H18" s="157"/>
      <c r="I18" s="154"/>
      <c r="J18" s="158"/>
    </row>
    <row r="19" spans="1:13" ht="30" x14ac:dyDescent="0.25">
      <c r="A19" s="226">
        <v>6</v>
      </c>
      <c r="B19" s="220" t="s">
        <v>128</v>
      </c>
      <c r="C19" s="240">
        <v>0</v>
      </c>
      <c r="D19" s="218">
        <f t="shared" si="0"/>
        <v>0</v>
      </c>
      <c r="E19" s="247">
        <f t="shared" si="1"/>
        <v>0</v>
      </c>
      <c r="F19" s="35"/>
      <c r="G19" s="154"/>
      <c r="H19" s="157"/>
      <c r="I19" s="154"/>
      <c r="J19" s="158"/>
    </row>
    <row r="20" spans="1:13" ht="15" x14ac:dyDescent="0.25">
      <c r="A20" s="225">
        <v>7</v>
      </c>
      <c r="B20" s="235" t="s">
        <v>130</v>
      </c>
      <c r="C20" s="240">
        <v>0</v>
      </c>
      <c r="D20" s="218">
        <f t="shared" si="0"/>
        <v>0</v>
      </c>
      <c r="E20" s="247">
        <f t="shared" si="1"/>
        <v>0</v>
      </c>
      <c r="F20" s="35"/>
      <c r="G20" s="154"/>
      <c r="H20" s="157"/>
      <c r="I20" s="154"/>
      <c r="J20" s="158"/>
    </row>
    <row r="21" spans="1:13" ht="15" x14ac:dyDescent="0.25">
      <c r="A21" s="234">
        <v>8</v>
      </c>
      <c r="B21" s="236" t="s">
        <v>131</v>
      </c>
      <c r="C21" s="241">
        <v>0</v>
      </c>
      <c r="D21" s="233">
        <f t="shared" si="0"/>
        <v>0</v>
      </c>
      <c r="E21" s="248">
        <f t="shared" si="1"/>
        <v>0</v>
      </c>
      <c r="F21" s="35"/>
      <c r="G21" s="154"/>
      <c r="H21" s="157"/>
      <c r="I21" s="154"/>
      <c r="J21" s="158"/>
    </row>
    <row r="22" spans="1:13" ht="15.75" thickBot="1" x14ac:dyDescent="0.3">
      <c r="A22" s="249">
        <v>9</v>
      </c>
      <c r="B22" s="250" t="s">
        <v>152</v>
      </c>
      <c r="C22" s="251">
        <v>0</v>
      </c>
      <c r="D22" s="252">
        <f t="shared" si="0"/>
        <v>0</v>
      </c>
      <c r="E22" s="253">
        <f t="shared" si="1"/>
        <v>0</v>
      </c>
      <c r="F22" s="35"/>
      <c r="G22" s="154"/>
      <c r="H22" s="157"/>
      <c r="I22" s="154"/>
      <c r="J22" s="158"/>
    </row>
    <row r="23" spans="1:13" ht="15.75" thickBot="1" x14ac:dyDescent="0.3">
      <c r="A23" s="227"/>
      <c r="B23" s="228" t="s">
        <v>133</v>
      </c>
      <c r="C23" s="229">
        <f t="shared" ref="C23" si="2">SUM(A23:B23)</f>
        <v>0</v>
      </c>
      <c r="D23" s="229">
        <f t="shared" si="0"/>
        <v>0</v>
      </c>
      <c r="E23" s="254">
        <f t="shared" si="1"/>
        <v>0</v>
      </c>
      <c r="F23" s="35"/>
      <c r="G23" s="154"/>
      <c r="H23" s="157"/>
      <c r="I23" s="154"/>
      <c r="J23" s="158"/>
    </row>
    <row r="24" spans="1:13" x14ac:dyDescent="0.2">
      <c r="D24" s="155"/>
      <c r="E24" s="156"/>
      <c r="F24" s="35"/>
      <c r="G24" s="154"/>
      <c r="H24" s="157"/>
      <c r="I24" s="154"/>
      <c r="J24" s="158"/>
    </row>
    <row r="25" spans="1:13" x14ac:dyDescent="0.2">
      <c r="D25" s="155"/>
      <c r="E25" s="156"/>
      <c r="F25" s="35"/>
      <c r="G25" s="154"/>
      <c r="H25" s="157"/>
      <c r="I25" s="154"/>
      <c r="J25" s="158"/>
    </row>
    <row r="26" spans="1:13" x14ac:dyDescent="0.2">
      <c r="D26" s="155"/>
      <c r="E26" s="156"/>
      <c r="F26" s="35"/>
      <c r="G26" s="154"/>
      <c r="H26" s="157"/>
      <c r="I26" s="154"/>
      <c r="J26" s="158"/>
    </row>
    <row r="27" spans="1:13" x14ac:dyDescent="0.2">
      <c r="D27" s="155"/>
      <c r="E27" s="156"/>
      <c r="F27" s="35"/>
      <c r="G27" s="154"/>
      <c r="H27" s="157"/>
      <c r="I27" s="154"/>
      <c r="J27" s="158"/>
    </row>
    <row r="28" spans="1:13" s="164" customFormat="1" x14ac:dyDescent="0.2">
      <c r="A28" s="89"/>
      <c r="B28" s="90"/>
      <c r="C28" s="90"/>
      <c r="D28" s="199"/>
      <c r="E28" s="93"/>
      <c r="F28" s="94"/>
      <c r="G28" s="95"/>
      <c r="H28" s="96"/>
      <c r="I28" s="97"/>
      <c r="J28" s="98"/>
      <c r="K28" s="98"/>
      <c r="L28" s="98"/>
      <c r="M28" s="96"/>
    </row>
    <row r="29" spans="1:13" s="146" customFormat="1" x14ac:dyDescent="0.2">
      <c r="A29" s="143"/>
      <c r="B29" s="144"/>
      <c r="C29" s="144"/>
      <c r="F29" s="6"/>
      <c r="G29" s="43"/>
      <c r="H29" s="44"/>
      <c r="I29" s="44"/>
      <c r="J29" s="44"/>
      <c r="K29" s="44"/>
      <c r="L29" s="44"/>
      <c r="M29" s="44"/>
    </row>
    <row r="30" spans="1:13" s="146" customFormat="1" x14ac:dyDescent="0.2">
      <c r="A30" s="143"/>
      <c r="B30" s="214"/>
      <c r="C30" s="230"/>
      <c r="D30" s="268"/>
      <c r="E30" s="268"/>
      <c r="F30" s="47"/>
      <c r="G30" s="45"/>
      <c r="H30" s="45"/>
      <c r="I30" s="269"/>
      <c r="J30" s="269"/>
      <c r="K30" s="269"/>
      <c r="L30" s="269"/>
      <c r="M30" s="269"/>
    </row>
    <row r="31" spans="1:13" x14ac:dyDescent="0.2">
      <c r="B31" s="48"/>
      <c r="C31" s="48"/>
      <c r="D31" s="51"/>
      <c r="E31" s="52"/>
      <c r="F31" s="53"/>
      <c r="G31" s="49"/>
      <c r="H31" s="54"/>
      <c r="I31" s="49"/>
      <c r="J31" s="49"/>
      <c r="K31" s="48"/>
      <c r="L31" s="48"/>
      <c r="M31" s="48"/>
    </row>
    <row r="32" spans="1:13" x14ac:dyDescent="0.2">
      <c r="B32" s="48"/>
      <c r="C32" s="48"/>
      <c r="D32" s="214"/>
      <c r="E32" s="52"/>
      <c r="F32" s="53"/>
      <c r="G32" s="49"/>
      <c r="H32" s="267"/>
      <c r="I32" s="267"/>
      <c r="J32" s="267"/>
      <c r="K32" s="48"/>
      <c r="L32" s="48"/>
      <c r="M32" s="48"/>
    </row>
    <row r="33" spans="1:11" s="206" customFormat="1" x14ac:dyDescent="0.2">
      <c r="A33" s="200"/>
      <c r="B33" s="201"/>
      <c r="C33" s="201"/>
      <c r="D33" s="204"/>
      <c r="E33" s="205"/>
      <c r="F33" s="61"/>
      <c r="G33" s="205"/>
      <c r="H33" s="62"/>
      <c r="I33" s="63"/>
      <c r="J33" s="64"/>
    </row>
    <row r="41" spans="1:11" x14ac:dyDescent="0.2">
      <c r="K41" s="147"/>
    </row>
  </sheetData>
  <mergeCells count="6">
    <mergeCell ref="H32:J32"/>
    <mergeCell ref="A2:E2"/>
    <mergeCell ref="A4:E4"/>
    <mergeCell ref="A5:E5"/>
    <mergeCell ref="D30:E30"/>
    <mergeCell ref="I30:M30"/>
  </mergeCells>
  <conditionalFormatting sqref="I32">
    <cfRule type="expression" priority="1" stopIfTrue="1">
      <formula>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4" workbookViewId="0">
      <selection activeCell="B19" sqref="B19"/>
    </sheetView>
  </sheetViews>
  <sheetFormatPr defaultColWidth="9.140625" defaultRowHeight="12.75" outlineLevelCol="2" x14ac:dyDescent="0.2"/>
  <cols>
    <col min="1" max="1" width="4.5703125" style="32" customWidth="1"/>
    <col min="2" max="2" width="38.7109375" style="32" customWidth="1"/>
    <col min="3" max="3" width="6.7109375" style="65" customWidth="1"/>
    <col min="4" max="4" width="9.42578125" style="66" customWidth="1"/>
    <col min="5" max="5" width="7.140625" style="66" customWidth="1" outlineLevel="1"/>
    <col min="6" max="6" width="10" style="67" customWidth="1" outlineLevel="2"/>
    <col min="7" max="7" width="7.85546875" style="67" customWidth="1" outlineLevel="2"/>
    <col min="8" max="8" width="9.42578125" style="67" customWidth="1" outlineLevel="1"/>
    <col min="9" max="9" width="8.140625" style="65" customWidth="1" outlineLevel="1"/>
    <col min="10" max="10" width="10" style="69" customWidth="1"/>
    <col min="11" max="11" width="9.5703125" style="65" customWidth="1" outlineLevel="1"/>
    <col min="12" max="12" width="10.85546875" style="65" customWidth="1" outlineLevel="2"/>
    <col min="13" max="13" width="10.85546875" style="32" customWidth="1" outlineLevel="1"/>
    <col min="14" max="14" width="8.5703125" style="32" customWidth="1" outlineLevel="1"/>
    <col min="15" max="15" width="10.85546875" style="32" customWidth="1"/>
    <col min="16" max="16" width="11.85546875" style="32" customWidth="1"/>
    <col min="17" max="16384" width="9.140625" style="32"/>
  </cols>
  <sheetData>
    <row r="1" spans="1:15" s="4" customFormat="1" x14ac:dyDescent="0.2">
      <c r="A1" s="1"/>
      <c r="B1" s="2"/>
      <c r="C1" s="3"/>
      <c r="E1" s="5"/>
      <c r="O1" s="7"/>
    </row>
    <row r="2" spans="1:15" s="4" customFormat="1" ht="15" x14ac:dyDescent="0.25">
      <c r="A2" s="255" t="s">
        <v>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s="4" customFormat="1" ht="7.5" customHeight="1" x14ac:dyDescent="0.25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4" customFormat="1" x14ac:dyDescent="0.2">
      <c r="A4" s="256" t="s">
        <v>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5" s="4" customFormat="1" x14ac:dyDescent="0.2">
      <c r="A5" s="257" t="s">
        <v>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s="4" customFormat="1" x14ac:dyDescent="0.2">
      <c r="A6" s="11" t="s">
        <v>2</v>
      </c>
      <c r="B6" s="12"/>
      <c r="C6" s="13"/>
      <c r="D6" s="14" t="s">
        <v>34</v>
      </c>
      <c r="E6" s="15"/>
      <c r="F6" s="14"/>
      <c r="G6" s="14"/>
      <c r="H6" s="14"/>
      <c r="I6" s="16"/>
      <c r="J6" s="16"/>
      <c r="K6" s="16"/>
      <c r="L6" s="16"/>
      <c r="M6" s="16"/>
      <c r="N6" s="16"/>
      <c r="O6" s="16"/>
    </row>
    <row r="7" spans="1:15" s="4" customFormat="1" x14ac:dyDescent="0.2">
      <c r="A7" s="11" t="s">
        <v>3</v>
      </c>
      <c r="B7" s="12"/>
      <c r="C7" s="13"/>
      <c r="D7" s="14" t="s">
        <v>88</v>
      </c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</row>
    <row r="8" spans="1:15" s="4" customFormat="1" x14ac:dyDescent="0.2">
      <c r="A8" s="11" t="s">
        <v>4</v>
      </c>
      <c r="B8" s="12"/>
      <c r="C8" s="13"/>
      <c r="D8" s="18" t="s">
        <v>35</v>
      </c>
      <c r="E8" s="18"/>
      <c r="F8" s="18"/>
      <c r="G8" s="18"/>
      <c r="H8" s="18"/>
      <c r="I8" s="16"/>
      <c r="J8" s="16"/>
      <c r="K8" s="16"/>
      <c r="L8" s="16"/>
      <c r="M8" s="16"/>
      <c r="N8" s="16"/>
      <c r="O8" s="16"/>
    </row>
    <row r="9" spans="1:15" s="28" customFormat="1" ht="16.5" customHeight="1" x14ac:dyDescent="0.2">
      <c r="A9" s="19"/>
      <c r="B9" s="20"/>
      <c r="C9" s="21"/>
      <c r="D9" s="22"/>
      <c r="E9" s="23"/>
      <c r="F9" s="24"/>
      <c r="G9" s="24"/>
      <c r="H9" s="25"/>
      <c r="I9" s="26"/>
      <c r="J9" s="27"/>
      <c r="K9" s="27"/>
      <c r="L9" s="27"/>
      <c r="M9" s="27"/>
      <c r="N9" s="27"/>
      <c r="O9" s="26"/>
    </row>
    <row r="10" spans="1:15" s="28" customFormat="1" x14ac:dyDescent="0.2">
      <c r="A10" s="19"/>
      <c r="B10" s="2"/>
      <c r="C10" s="29" t="s">
        <v>5</v>
      </c>
      <c r="D10" s="25"/>
      <c r="E10" s="30"/>
      <c r="F10" s="88" t="e">
        <f>#REF!</f>
        <v>#REF!</v>
      </c>
      <c r="G10" s="86" t="s">
        <v>31</v>
      </c>
      <c r="H10" s="87"/>
      <c r="J10" s="26"/>
      <c r="K10" s="26"/>
      <c r="M10" s="27"/>
      <c r="N10" s="27"/>
    </row>
    <row r="11" spans="1:15" ht="9" customHeight="1" x14ac:dyDescent="0.2">
      <c r="C11" s="32"/>
      <c r="D11" s="32"/>
      <c r="E11" s="32"/>
      <c r="F11" s="33"/>
      <c r="G11" s="34"/>
      <c r="H11" s="32"/>
      <c r="I11" s="32"/>
      <c r="J11" s="36"/>
      <c r="K11" s="32"/>
      <c r="L11" s="37"/>
    </row>
    <row r="12" spans="1:15" s="38" customFormat="1" ht="13.9" customHeight="1" x14ac:dyDescent="0.2">
      <c r="A12" s="258" t="s">
        <v>6</v>
      </c>
      <c r="B12" s="261" t="s">
        <v>7</v>
      </c>
      <c r="C12" s="262" t="s">
        <v>8</v>
      </c>
      <c r="D12" s="261" t="s">
        <v>9</v>
      </c>
      <c r="E12" s="261" t="s">
        <v>32</v>
      </c>
      <c r="F12" s="261"/>
      <c r="G12" s="261"/>
      <c r="H12" s="261"/>
      <c r="I12" s="261"/>
      <c r="J12" s="261"/>
      <c r="K12" s="261" t="s">
        <v>33</v>
      </c>
      <c r="L12" s="261"/>
      <c r="M12" s="261"/>
      <c r="N12" s="261"/>
      <c r="O12" s="261"/>
    </row>
    <row r="13" spans="1:15" s="38" customFormat="1" ht="12.75" customHeight="1" x14ac:dyDescent="0.2">
      <c r="A13" s="259"/>
      <c r="B13" s="261"/>
      <c r="C13" s="262"/>
      <c r="D13" s="261"/>
      <c r="E13" s="270" t="s">
        <v>10</v>
      </c>
      <c r="F13" s="263" t="s">
        <v>23</v>
      </c>
      <c r="G13" s="262" t="s">
        <v>24</v>
      </c>
      <c r="H13" s="262" t="s">
        <v>25</v>
      </c>
      <c r="I13" s="262" t="s">
        <v>26</v>
      </c>
      <c r="J13" s="264" t="s">
        <v>27</v>
      </c>
      <c r="K13" s="262" t="s">
        <v>11</v>
      </c>
      <c r="L13" s="262" t="s">
        <v>24</v>
      </c>
      <c r="M13" s="262" t="s">
        <v>28</v>
      </c>
      <c r="N13" s="262" t="s">
        <v>29</v>
      </c>
      <c r="O13" s="262" t="s">
        <v>30</v>
      </c>
    </row>
    <row r="14" spans="1:15" s="38" customFormat="1" ht="15" customHeight="1" x14ac:dyDescent="0.2">
      <c r="A14" s="259"/>
      <c r="B14" s="261"/>
      <c r="C14" s="262"/>
      <c r="D14" s="261"/>
      <c r="E14" s="270"/>
      <c r="F14" s="263"/>
      <c r="G14" s="262"/>
      <c r="H14" s="262"/>
      <c r="I14" s="262"/>
      <c r="J14" s="264"/>
      <c r="K14" s="262"/>
      <c r="L14" s="262"/>
      <c r="M14" s="262"/>
      <c r="N14" s="262"/>
      <c r="O14" s="262"/>
    </row>
    <row r="15" spans="1:15" s="38" customFormat="1" ht="18" customHeight="1" x14ac:dyDescent="0.2">
      <c r="A15" s="260"/>
      <c r="B15" s="261"/>
      <c r="C15" s="262"/>
      <c r="D15" s="261"/>
      <c r="E15" s="270"/>
      <c r="F15" s="263"/>
      <c r="G15" s="262"/>
      <c r="H15" s="262"/>
      <c r="I15" s="262"/>
      <c r="J15" s="264"/>
      <c r="K15" s="262"/>
      <c r="L15" s="262"/>
      <c r="M15" s="262"/>
      <c r="N15" s="262"/>
      <c r="O15" s="262"/>
    </row>
    <row r="16" spans="1:15" s="39" customFormat="1" ht="34.5" customHeight="1" x14ac:dyDescent="0.2">
      <c r="A16" s="72"/>
      <c r="B16" s="73" t="s">
        <v>69</v>
      </c>
      <c r="C16" s="74"/>
      <c r="D16" s="75"/>
      <c r="E16" s="76"/>
      <c r="F16" s="75"/>
      <c r="G16" s="75"/>
      <c r="H16" s="75"/>
      <c r="I16" s="75"/>
      <c r="J16" s="77"/>
      <c r="K16" s="78"/>
      <c r="L16" s="78"/>
      <c r="M16" s="78"/>
      <c r="N16" s="78"/>
      <c r="O16" s="77"/>
    </row>
    <row r="17" spans="1:16" s="40" customFormat="1" ht="33" customHeight="1" x14ac:dyDescent="0.2">
      <c r="A17" s="79">
        <v>1</v>
      </c>
      <c r="B17" s="80" t="s">
        <v>169</v>
      </c>
      <c r="C17" s="103" t="s">
        <v>36</v>
      </c>
      <c r="D17" s="138">
        <v>1</v>
      </c>
      <c r="E17" s="138">
        <v>0</v>
      </c>
      <c r="F17" s="139">
        <v>0</v>
      </c>
      <c r="G17" s="138">
        <f t="shared" ref="G17" si="0">ROUND(F17*E17,2)</f>
        <v>0</v>
      </c>
      <c r="H17" s="138">
        <v>0</v>
      </c>
      <c r="I17" s="138">
        <v>0</v>
      </c>
      <c r="J17" s="134">
        <f t="shared" ref="J17:J23" si="1">G17+H17+I17</f>
        <v>0</v>
      </c>
      <c r="K17" s="140">
        <f t="shared" ref="K17:K23" si="2">ROUND(D17*E17,2)</f>
        <v>0</v>
      </c>
      <c r="L17" s="140">
        <f t="shared" ref="L17:L23" si="3">ROUND(D17*G17,2)</f>
        <v>0</v>
      </c>
      <c r="M17" s="140">
        <f t="shared" ref="M17:M23" si="4">ROUND(D17*H17,2)</f>
        <v>0</v>
      </c>
      <c r="N17" s="140">
        <f t="shared" ref="N17:N23" si="5">ROUND(D17*I17,2)</f>
        <v>0</v>
      </c>
      <c r="O17" s="134">
        <f t="shared" ref="O17:O22" si="6">ROUND(SUM(L17+M17+N17),2)</f>
        <v>0</v>
      </c>
    </row>
    <row r="18" spans="1:16" s="40" customFormat="1" ht="32.25" customHeight="1" x14ac:dyDescent="0.2">
      <c r="A18" s="79">
        <v>2</v>
      </c>
      <c r="B18" s="80" t="s">
        <v>168</v>
      </c>
      <c r="C18" s="103" t="s">
        <v>36</v>
      </c>
      <c r="D18" s="138">
        <v>1</v>
      </c>
      <c r="E18" s="138">
        <v>0</v>
      </c>
      <c r="F18" s="139">
        <v>0</v>
      </c>
      <c r="G18" s="138">
        <f t="shared" ref="G18:G23" si="7">ROUND(F18*E18,2)</f>
        <v>0</v>
      </c>
      <c r="H18" s="138">
        <v>0</v>
      </c>
      <c r="I18" s="138">
        <v>0</v>
      </c>
      <c r="J18" s="134">
        <f t="shared" si="1"/>
        <v>0</v>
      </c>
      <c r="K18" s="140">
        <f t="shared" si="2"/>
        <v>0</v>
      </c>
      <c r="L18" s="140">
        <f t="shared" si="3"/>
        <v>0</v>
      </c>
      <c r="M18" s="140">
        <f t="shared" si="4"/>
        <v>0</v>
      </c>
      <c r="N18" s="140">
        <f t="shared" si="5"/>
        <v>0</v>
      </c>
      <c r="O18" s="134">
        <f t="shared" si="6"/>
        <v>0</v>
      </c>
    </row>
    <row r="19" spans="1:16" s="40" customFormat="1" ht="32.25" customHeight="1" x14ac:dyDescent="0.25">
      <c r="A19" s="79">
        <v>3</v>
      </c>
      <c r="B19" s="71" t="s">
        <v>170</v>
      </c>
      <c r="C19" s="103" t="s">
        <v>12</v>
      </c>
      <c r="D19" s="138">
        <v>1</v>
      </c>
      <c r="E19" s="138">
        <v>0</v>
      </c>
      <c r="F19" s="139">
        <v>0</v>
      </c>
      <c r="G19" s="138">
        <f t="shared" si="7"/>
        <v>0</v>
      </c>
      <c r="H19" s="138">
        <v>0</v>
      </c>
      <c r="I19" s="138">
        <v>0</v>
      </c>
      <c r="J19" s="134">
        <f t="shared" si="1"/>
        <v>0</v>
      </c>
      <c r="K19" s="140">
        <f t="shared" si="2"/>
        <v>0</v>
      </c>
      <c r="L19" s="140">
        <f t="shared" si="3"/>
        <v>0</v>
      </c>
      <c r="M19" s="140">
        <f t="shared" si="4"/>
        <v>0</v>
      </c>
      <c r="N19" s="140">
        <f t="shared" si="5"/>
        <v>0</v>
      </c>
      <c r="O19" s="134">
        <f t="shared" si="6"/>
        <v>0</v>
      </c>
    </row>
    <row r="20" spans="1:16" s="40" customFormat="1" ht="32.25" customHeight="1" x14ac:dyDescent="0.25">
      <c r="A20" s="79">
        <v>4</v>
      </c>
      <c r="B20" s="71" t="s">
        <v>171</v>
      </c>
      <c r="C20" s="103" t="s">
        <v>12</v>
      </c>
      <c r="D20" s="138">
        <v>1</v>
      </c>
      <c r="E20" s="138">
        <v>0</v>
      </c>
      <c r="F20" s="139">
        <v>0</v>
      </c>
      <c r="G20" s="138">
        <f t="shared" si="7"/>
        <v>0</v>
      </c>
      <c r="H20" s="138">
        <v>0</v>
      </c>
      <c r="I20" s="138">
        <v>0</v>
      </c>
      <c r="J20" s="134">
        <f t="shared" si="1"/>
        <v>0</v>
      </c>
      <c r="K20" s="140">
        <f t="shared" si="2"/>
        <v>0</v>
      </c>
      <c r="L20" s="140">
        <f t="shared" si="3"/>
        <v>0</v>
      </c>
      <c r="M20" s="140">
        <f t="shared" si="4"/>
        <v>0</v>
      </c>
      <c r="N20" s="140">
        <f t="shared" si="5"/>
        <v>0</v>
      </c>
      <c r="O20" s="134">
        <f t="shared" si="6"/>
        <v>0</v>
      </c>
    </row>
    <row r="21" spans="1:16" s="40" customFormat="1" ht="16.5" customHeight="1" x14ac:dyDescent="0.25">
      <c r="A21" s="79">
        <v>5</v>
      </c>
      <c r="B21" s="71" t="s">
        <v>68</v>
      </c>
      <c r="C21" s="103" t="s">
        <v>36</v>
      </c>
      <c r="D21" s="138">
        <v>2</v>
      </c>
      <c r="E21" s="138">
        <v>0</v>
      </c>
      <c r="F21" s="139">
        <v>0</v>
      </c>
      <c r="G21" s="138">
        <f t="shared" si="7"/>
        <v>0</v>
      </c>
      <c r="H21" s="138">
        <v>0</v>
      </c>
      <c r="I21" s="138">
        <v>0</v>
      </c>
      <c r="J21" s="134">
        <f t="shared" si="1"/>
        <v>0</v>
      </c>
      <c r="K21" s="140">
        <f t="shared" si="2"/>
        <v>0</v>
      </c>
      <c r="L21" s="140">
        <f t="shared" si="3"/>
        <v>0</v>
      </c>
      <c r="M21" s="140">
        <f t="shared" si="4"/>
        <v>0</v>
      </c>
      <c r="N21" s="140">
        <f t="shared" si="5"/>
        <v>0</v>
      </c>
      <c r="O21" s="134">
        <f t="shared" si="6"/>
        <v>0</v>
      </c>
    </row>
    <row r="22" spans="1:16" s="40" customFormat="1" ht="32.25" customHeight="1" x14ac:dyDescent="0.25">
      <c r="A22" s="79">
        <v>6</v>
      </c>
      <c r="B22" s="71" t="s">
        <v>41</v>
      </c>
      <c r="C22" s="103" t="s">
        <v>12</v>
      </c>
      <c r="D22" s="138">
        <v>3.54</v>
      </c>
      <c r="E22" s="138">
        <v>0</v>
      </c>
      <c r="F22" s="139">
        <v>0</v>
      </c>
      <c r="G22" s="138">
        <f t="shared" si="7"/>
        <v>0</v>
      </c>
      <c r="H22" s="138">
        <v>0</v>
      </c>
      <c r="I22" s="138">
        <v>0</v>
      </c>
      <c r="J22" s="134">
        <f t="shared" si="1"/>
        <v>0</v>
      </c>
      <c r="K22" s="140">
        <f t="shared" si="2"/>
        <v>0</v>
      </c>
      <c r="L22" s="140">
        <f t="shared" si="3"/>
        <v>0</v>
      </c>
      <c r="M22" s="140">
        <f t="shared" si="4"/>
        <v>0</v>
      </c>
      <c r="N22" s="140">
        <f t="shared" si="5"/>
        <v>0</v>
      </c>
      <c r="O22" s="134">
        <f t="shared" si="6"/>
        <v>0</v>
      </c>
      <c r="P22" s="99"/>
    </row>
    <row r="23" spans="1:16" s="40" customFormat="1" ht="16.5" customHeight="1" x14ac:dyDescent="0.25">
      <c r="A23" s="79">
        <v>7</v>
      </c>
      <c r="B23" s="71" t="s">
        <v>89</v>
      </c>
      <c r="C23" s="103" t="s">
        <v>38</v>
      </c>
      <c r="D23" s="138">
        <v>2</v>
      </c>
      <c r="E23" s="138">
        <v>0</v>
      </c>
      <c r="F23" s="139">
        <v>0</v>
      </c>
      <c r="G23" s="138">
        <f t="shared" si="7"/>
        <v>0</v>
      </c>
      <c r="H23" s="138">
        <v>0</v>
      </c>
      <c r="I23" s="138">
        <v>0</v>
      </c>
      <c r="J23" s="134">
        <f t="shared" si="1"/>
        <v>0</v>
      </c>
      <c r="K23" s="140">
        <f t="shared" si="2"/>
        <v>0</v>
      </c>
      <c r="L23" s="140">
        <f t="shared" si="3"/>
        <v>0</v>
      </c>
      <c r="M23" s="140">
        <f t="shared" si="4"/>
        <v>0</v>
      </c>
      <c r="N23" s="140">
        <f t="shared" si="5"/>
        <v>0</v>
      </c>
      <c r="O23" s="134">
        <f t="shared" ref="O23:O24" si="8">ROUND(SUM(L23+M23+N23),2)</f>
        <v>0</v>
      </c>
      <c r="P23" s="99"/>
    </row>
    <row r="24" spans="1:16" s="40" customFormat="1" ht="16.5" customHeight="1" x14ac:dyDescent="0.25">
      <c r="A24" s="84"/>
      <c r="B24" s="85" t="s">
        <v>15</v>
      </c>
      <c r="C24" s="103"/>
      <c r="D24" s="102"/>
      <c r="E24" s="102"/>
      <c r="F24" s="111"/>
      <c r="G24" s="112"/>
      <c r="H24" s="112"/>
      <c r="I24" s="112"/>
      <c r="J24" s="111" t="s">
        <v>13</v>
      </c>
      <c r="K24" s="112">
        <f>SUM(K17:K23)</f>
        <v>0</v>
      </c>
      <c r="L24" s="112">
        <f>SUM(L17:L23)</f>
        <v>0</v>
      </c>
      <c r="M24" s="112">
        <f>SUM(M17:M23)</f>
        <v>0</v>
      </c>
      <c r="N24" s="112">
        <f>SUM(N17:N23)</f>
        <v>0</v>
      </c>
      <c r="O24" s="112">
        <f t="shared" si="8"/>
        <v>0</v>
      </c>
      <c r="P24" s="99"/>
    </row>
    <row r="25" spans="1:16" s="40" customFormat="1" ht="16.5" customHeight="1" x14ac:dyDescent="0.25">
      <c r="A25" s="83"/>
      <c r="B25" s="83"/>
      <c r="C25" s="113"/>
      <c r="D25" s="114"/>
      <c r="E25" s="115"/>
      <c r="F25" s="116"/>
      <c r="G25" s="117"/>
      <c r="H25" s="116"/>
      <c r="I25" s="116"/>
      <c r="J25" s="118" t="s">
        <v>48</v>
      </c>
      <c r="K25" s="119" t="s">
        <v>95</v>
      </c>
      <c r="L25" s="116"/>
      <c r="M25" s="120" t="e">
        <f>ROUND(M24*K25,2)</f>
        <v>#VALUE!</v>
      </c>
      <c r="N25" s="116"/>
      <c r="O25" s="116" t="e">
        <f>M25</f>
        <v>#VALUE!</v>
      </c>
      <c r="P25" s="99"/>
    </row>
    <row r="26" spans="1:16" s="40" customFormat="1" ht="15.75" customHeight="1" x14ac:dyDescent="0.2">
      <c r="A26" s="83"/>
      <c r="B26" s="83"/>
      <c r="C26" s="113"/>
      <c r="D26" s="121"/>
      <c r="E26" s="122"/>
      <c r="F26" s="123"/>
      <c r="G26" s="123"/>
      <c r="H26" s="123"/>
      <c r="I26" s="124"/>
      <c r="J26" s="125" t="s">
        <v>14</v>
      </c>
      <c r="K26" s="126" t="s">
        <v>31</v>
      </c>
      <c r="L26" s="127">
        <f>SUM(L24:L25)</f>
        <v>0</v>
      </c>
      <c r="M26" s="127" t="e">
        <f>SUM(M24:M25)</f>
        <v>#VALUE!</v>
      </c>
      <c r="N26" s="127">
        <f>SUM(N24:N25)</f>
        <v>0</v>
      </c>
      <c r="O26" s="127" t="e">
        <f>SUM(O24:O25)</f>
        <v>#VALUE!</v>
      </c>
      <c r="P26" s="99"/>
    </row>
    <row r="27" spans="1:16" s="40" customFormat="1" ht="15.75" customHeight="1" x14ac:dyDescent="0.2">
      <c r="A27" s="83"/>
      <c r="B27" s="83"/>
      <c r="C27" s="113" t="s">
        <v>15</v>
      </c>
      <c r="D27" s="128"/>
      <c r="E27" s="122"/>
      <c r="F27" s="123"/>
      <c r="G27" s="123"/>
      <c r="H27" s="123"/>
      <c r="I27" s="123"/>
      <c r="J27" s="129" t="s">
        <v>16</v>
      </c>
      <c r="K27" s="130">
        <v>0.2359</v>
      </c>
      <c r="L27" s="129">
        <f>ROUND(L26*0.2359,2)</f>
        <v>0</v>
      </c>
      <c r="M27" s="129"/>
      <c r="N27" s="131"/>
      <c r="O27" s="120">
        <f>L27</f>
        <v>0</v>
      </c>
      <c r="P27" s="99"/>
    </row>
    <row r="28" spans="1:16" s="40" customFormat="1" ht="16.5" customHeight="1" x14ac:dyDescent="0.2">
      <c r="A28" s="83"/>
      <c r="B28" s="83"/>
      <c r="C28" s="113"/>
      <c r="D28" s="128"/>
      <c r="E28" s="122"/>
      <c r="F28" s="123"/>
      <c r="G28" s="123"/>
      <c r="H28" s="123"/>
      <c r="I28" s="123"/>
      <c r="J28" s="129" t="s">
        <v>17</v>
      </c>
      <c r="K28" s="130" t="s">
        <v>95</v>
      </c>
      <c r="L28" s="124"/>
      <c r="M28" s="129"/>
      <c r="N28" s="131"/>
      <c r="O28" s="120" t="e">
        <f>ROUND(O26*K28,2)</f>
        <v>#VALUE!</v>
      </c>
      <c r="P28" s="99"/>
    </row>
    <row r="29" spans="1:16" s="40" customFormat="1" ht="16.5" customHeight="1" x14ac:dyDescent="0.2">
      <c r="A29" s="83"/>
      <c r="B29" s="83"/>
      <c r="C29" s="113"/>
      <c r="D29" s="128"/>
      <c r="E29" s="122"/>
      <c r="F29" s="123"/>
      <c r="G29" s="123"/>
      <c r="H29" s="123"/>
      <c r="I29" s="123"/>
      <c r="J29" s="129" t="s">
        <v>18</v>
      </c>
      <c r="K29" s="130" t="s">
        <v>95</v>
      </c>
      <c r="L29" s="124"/>
      <c r="M29" s="129"/>
      <c r="N29" s="131"/>
      <c r="O29" s="120" t="e">
        <f>ROUND(O26*K29,2)</f>
        <v>#VALUE!</v>
      </c>
      <c r="P29" s="99"/>
    </row>
    <row r="30" spans="1:16" s="40" customFormat="1" ht="15.75" customHeight="1" x14ac:dyDescent="0.2">
      <c r="A30" s="83"/>
      <c r="B30" s="83"/>
      <c r="C30" s="113"/>
      <c r="D30" s="128"/>
      <c r="E30" s="122"/>
      <c r="F30" s="123"/>
      <c r="G30" s="123"/>
      <c r="H30" s="123"/>
      <c r="I30" s="123"/>
      <c r="J30" s="132" t="s">
        <v>19</v>
      </c>
      <c r="K30" s="123" t="s">
        <v>31</v>
      </c>
      <c r="L30" s="124"/>
      <c r="M30" s="129"/>
      <c r="N30" s="131"/>
      <c r="O30" s="133" t="e">
        <f>O29+O28+O27+O26</f>
        <v>#VALUE!</v>
      </c>
      <c r="P30" s="99"/>
    </row>
    <row r="31" spans="1:16" s="40" customFormat="1" x14ac:dyDescent="0.2">
      <c r="A31" s="89"/>
      <c r="B31" s="90"/>
      <c r="C31" s="91"/>
      <c r="D31" s="92"/>
      <c r="E31" s="92"/>
      <c r="F31" s="92"/>
      <c r="G31" s="93"/>
      <c r="H31" s="93"/>
      <c r="I31" s="95"/>
      <c r="J31" s="96"/>
      <c r="K31" s="97"/>
      <c r="L31" s="98"/>
      <c r="M31" s="98"/>
      <c r="N31" s="98"/>
      <c r="O31" s="96"/>
    </row>
    <row r="32" spans="1:16" s="4" customFormat="1" x14ac:dyDescent="0.2">
      <c r="A32" s="1"/>
      <c r="B32" s="2"/>
      <c r="C32" s="3"/>
      <c r="E32" s="32"/>
      <c r="I32" s="43"/>
      <c r="J32" s="44"/>
      <c r="K32" s="44"/>
      <c r="L32" s="44"/>
      <c r="M32" s="44"/>
      <c r="N32" s="44"/>
      <c r="O32" s="44"/>
    </row>
    <row r="33" spans="1:15" s="4" customFormat="1" ht="12" customHeight="1" x14ac:dyDescent="0.2">
      <c r="A33" s="1"/>
      <c r="B33" s="265" t="s">
        <v>20</v>
      </c>
      <c r="C33" s="265"/>
      <c r="D33" s="266"/>
      <c r="E33" s="266"/>
      <c r="F33" s="266"/>
      <c r="G33" s="266"/>
      <c r="H33" s="266"/>
      <c r="I33" s="45"/>
      <c r="J33" s="45"/>
      <c r="K33" s="46"/>
      <c r="L33" s="82"/>
      <c r="M33" s="82"/>
      <c r="N33" s="46"/>
      <c r="O33" s="46"/>
    </row>
    <row r="34" spans="1:15" s="4" customFormat="1" ht="12" customHeight="1" x14ac:dyDescent="0.2">
      <c r="A34" s="1"/>
      <c r="B34" s="267"/>
      <c r="C34" s="267"/>
      <c r="D34" s="267"/>
      <c r="E34" s="268" t="s">
        <v>21</v>
      </c>
      <c r="F34" s="268"/>
      <c r="G34" s="268"/>
      <c r="H34" s="268"/>
      <c r="I34" s="45"/>
      <c r="J34" s="45"/>
      <c r="K34" s="269"/>
      <c r="L34" s="269"/>
      <c r="M34" s="269"/>
      <c r="N34" s="269"/>
      <c r="O34" s="269"/>
    </row>
    <row r="35" spans="1:15" x14ac:dyDescent="0.2">
      <c r="B35" s="48"/>
      <c r="C35" s="49"/>
      <c r="D35" s="50"/>
      <c r="E35" s="50"/>
      <c r="F35" s="51"/>
      <c r="G35" s="52"/>
      <c r="H35" s="52"/>
      <c r="I35" s="49"/>
      <c r="J35" s="54"/>
      <c r="K35" s="49"/>
      <c r="L35" s="49"/>
      <c r="M35" s="48"/>
      <c r="N35" s="48"/>
      <c r="O35" s="48"/>
    </row>
    <row r="36" spans="1:15" x14ac:dyDescent="0.2">
      <c r="B36" s="48"/>
      <c r="C36" s="49"/>
      <c r="D36" s="267"/>
      <c r="E36" s="267"/>
      <c r="F36" s="267"/>
      <c r="G36" s="52"/>
      <c r="H36" s="52"/>
      <c r="I36" s="49"/>
      <c r="J36" s="267"/>
      <c r="K36" s="267"/>
      <c r="L36" s="267"/>
      <c r="M36" s="48"/>
      <c r="N36" s="48"/>
      <c r="O36" s="48"/>
    </row>
    <row r="37" spans="1:15" s="41" customFormat="1" x14ac:dyDescent="0.2">
      <c r="A37" s="55"/>
      <c r="B37" s="56"/>
      <c r="C37" s="57"/>
      <c r="D37" s="58"/>
      <c r="E37" s="58"/>
      <c r="F37" s="59"/>
      <c r="G37" s="60"/>
      <c r="H37" s="60"/>
      <c r="I37" s="60"/>
      <c r="J37" s="62"/>
      <c r="K37" s="63"/>
      <c r="L37" s="64"/>
    </row>
    <row r="45" spans="1:15" x14ac:dyDescent="0.2">
      <c r="M45" s="5"/>
    </row>
  </sheetData>
  <mergeCells count="27">
    <mergeCell ref="A2:O2"/>
    <mergeCell ref="A4:O4"/>
    <mergeCell ref="A5:O5"/>
    <mergeCell ref="A12:A15"/>
    <mergeCell ref="B12:B15"/>
    <mergeCell ref="C12:C15"/>
    <mergeCell ref="D12:D15"/>
    <mergeCell ref="E12:J12"/>
    <mergeCell ref="K12:O12"/>
    <mergeCell ref="E13:E15"/>
    <mergeCell ref="N13:N15"/>
    <mergeCell ref="O13:O15"/>
    <mergeCell ref="D36:F36"/>
    <mergeCell ref="J36:L36"/>
    <mergeCell ref="K13:K15"/>
    <mergeCell ref="L13:L15"/>
    <mergeCell ref="M13:M15"/>
    <mergeCell ref="F13:F15"/>
    <mergeCell ref="G13:G15"/>
    <mergeCell ref="H13:H15"/>
    <mergeCell ref="I13:I15"/>
    <mergeCell ref="J13:J15"/>
    <mergeCell ref="B33:C33"/>
    <mergeCell ref="D33:H33"/>
    <mergeCell ref="B34:D34"/>
    <mergeCell ref="E34:H34"/>
    <mergeCell ref="K34:O34"/>
  </mergeCells>
  <conditionalFormatting sqref="C32:C34 E36 K36">
    <cfRule type="expression" priority="1" stopIfTrue="1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28" workbookViewId="0">
      <selection activeCell="B36" sqref="B36"/>
    </sheetView>
  </sheetViews>
  <sheetFormatPr defaultColWidth="9.140625" defaultRowHeight="12.75" outlineLevelCol="2" x14ac:dyDescent="0.2"/>
  <cols>
    <col min="1" max="1" width="4.5703125" style="32" customWidth="1"/>
    <col min="2" max="2" width="38.7109375" style="32" customWidth="1"/>
    <col min="3" max="3" width="6.7109375" style="65" customWidth="1"/>
    <col min="4" max="4" width="9.42578125" style="66" customWidth="1"/>
    <col min="5" max="5" width="7.140625" style="66" customWidth="1" outlineLevel="1"/>
    <col min="6" max="6" width="11" style="67" customWidth="1" outlineLevel="2"/>
    <col min="7" max="7" width="7.85546875" style="67" customWidth="1" outlineLevel="2"/>
    <col min="8" max="8" width="9.42578125" style="67" customWidth="1" outlineLevel="1"/>
    <col min="9" max="9" width="8.140625" style="65" customWidth="1" outlineLevel="1"/>
    <col min="10" max="10" width="10" style="69" customWidth="1"/>
    <col min="11" max="11" width="9.5703125" style="65" customWidth="1" outlineLevel="1"/>
    <col min="12" max="12" width="10.85546875" style="65" customWidth="1" outlineLevel="2"/>
    <col min="13" max="13" width="10.85546875" style="32" customWidth="1" outlineLevel="1"/>
    <col min="14" max="14" width="8.5703125" style="32" customWidth="1" outlineLevel="1"/>
    <col min="15" max="15" width="10.85546875" style="32" customWidth="1"/>
    <col min="16" max="16" width="11.85546875" style="32" customWidth="1"/>
    <col min="17" max="16384" width="9.140625" style="32"/>
  </cols>
  <sheetData>
    <row r="1" spans="1:15" s="4" customFormat="1" x14ac:dyDescent="0.2">
      <c r="A1" s="1"/>
      <c r="B1" s="2"/>
      <c r="C1" s="3"/>
      <c r="E1" s="5"/>
      <c r="O1" s="7"/>
    </row>
    <row r="2" spans="1:15" s="4" customFormat="1" ht="15" x14ac:dyDescent="0.25">
      <c r="A2" s="255" t="s">
        <v>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s="4" customFormat="1" ht="7.5" customHeight="1" x14ac:dyDescent="0.25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4" customFormat="1" x14ac:dyDescent="0.2">
      <c r="A4" s="256" t="s">
        <v>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5" s="4" customFormat="1" x14ac:dyDescent="0.2">
      <c r="A5" s="257" t="s">
        <v>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s="4" customFormat="1" x14ac:dyDescent="0.2">
      <c r="A6" s="11" t="s">
        <v>2</v>
      </c>
      <c r="B6" s="12"/>
      <c r="C6" s="13"/>
      <c r="D6" s="14" t="s">
        <v>34</v>
      </c>
      <c r="E6" s="15"/>
      <c r="F6" s="14"/>
      <c r="G6" s="14"/>
      <c r="H6" s="14"/>
      <c r="I6" s="16"/>
      <c r="J6" s="16"/>
      <c r="K6" s="16"/>
      <c r="L6" s="16"/>
      <c r="M6" s="16"/>
      <c r="N6" s="16"/>
      <c r="O6" s="16"/>
    </row>
    <row r="7" spans="1:15" s="4" customFormat="1" x14ac:dyDescent="0.2">
      <c r="A7" s="11" t="s">
        <v>3</v>
      </c>
      <c r="B7" s="12"/>
      <c r="C7" s="13"/>
      <c r="D7" s="14" t="s">
        <v>71</v>
      </c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</row>
    <row r="8" spans="1:15" s="4" customFormat="1" x14ac:dyDescent="0.2">
      <c r="A8" s="11" t="s">
        <v>4</v>
      </c>
      <c r="B8" s="12"/>
      <c r="C8" s="13"/>
      <c r="D8" s="18" t="s">
        <v>35</v>
      </c>
      <c r="E8" s="18"/>
      <c r="F8" s="18"/>
      <c r="G8" s="18"/>
      <c r="H8" s="18"/>
      <c r="I8" s="16"/>
      <c r="J8" s="16"/>
      <c r="K8" s="16"/>
      <c r="L8" s="16"/>
      <c r="M8" s="16"/>
      <c r="N8" s="16"/>
      <c r="O8" s="16"/>
    </row>
    <row r="9" spans="1:15" s="28" customFormat="1" ht="16.5" customHeight="1" x14ac:dyDescent="0.2">
      <c r="A9" s="19"/>
      <c r="B9" s="20"/>
      <c r="C9" s="21"/>
      <c r="D9" s="22"/>
      <c r="E9" s="23"/>
      <c r="F9" s="24"/>
      <c r="G9" s="24"/>
      <c r="H9" s="25"/>
      <c r="I9" s="26"/>
      <c r="J9" s="27"/>
      <c r="K9" s="27"/>
      <c r="L9" s="27"/>
      <c r="M9" s="27"/>
      <c r="N9" s="27"/>
      <c r="O9" s="26"/>
    </row>
    <row r="10" spans="1:15" s="28" customFormat="1" x14ac:dyDescent="0.2">
      <c r="A10" s="19"/>
      <c r="B10" s="2"/>
      <c r="C10" s="29" t="s">
        <v>5</v>
      </c>
      <c r="D10" s="25"/>
      <c r="E10" s="30"/>
      <c r="F10" s="88" t="e">
        <f>#REF!</f>
        <v>#REF!</v>
      </c>
      <c r="G10" s="86" t="s">
        <v>31</v>
      </c>
      <c r="H10" s="87"/>
      <c r="J10" s="26"/>
      <c r="K10" s="26"/>
      <c r="M10" s="27"/>
      <c r="N10" s="27"/>
    </row>
    <row r="11" spans="1:15" ht="9" customHeight="1" x14ac:dyDescent="0.2">
      <c r="C11" s="32"/>
      <c r="D11" s="32"/>
      <c r="E11" s="32"/>
      <c r="F11" s="33"/>
      <c r="G11" s="34"/>
      <c r="H11" s="32"/>
      <c r="I11" s="32"/>
      <c r="J11" s="36"/>
      <c r="K11" s="32"/>
      <c r="L11" s="37"/>
    </row>
    <row r="12" spans="1:15" s="38" customFormat="1" ht="13.9" customHeight="1" x14ac:dyDescent="0.2">
      <c r="A12" s="258" t="s">
        <v>6</v>
      </c>
      <c r="B12" s="261" t="s">
        <v>7</v>
      </c>
      <c r="C12" s="262" t="s">
        <v>8</v>
      </c>
      <c r="D12" s="261" t="s">
        <v>9</v>
      </c>
      <c r="E12" s="261" t="s">
        <v>32</v>
      </c>
      <c r="F12" s="261"/>
      <c r="G12" s="261"/>
      <c r="H12" s="261"/>
      <c r="I12" s="261"/>
      <c r="J12" s="261"/>
      <c r="K12" s="261" t="s">
        <v>33</v>
      </c>
      <c r="L12" s="261"/>
      <c r="M12" s="261"/>
      <c r="N12" s="261"/>
      <c r="O12" s="261"/>
    </row>
    <row r="13" spans="1:15" s="38" customFormat="1" ht="12.75" customHeight="1" x14ac:dyDescent="0.2">
      <c r="A13" s="259"/>
      <c r="B13" s="261"/>
      <c r="C13" s="262"/>
      <c r="D13" s="261"/>
      <c r="E13" s="270" t="s">
        <v>10</v>
      </c>
      <c r="F13" s="263" t="s">
        <v>23</v>
      </c>
      <c r="G13" s="262" t="s">
        <v>24</v>
      </c>
      <c r="H13" s="262" t="s">
        <v>25</v>
      </c>
      <c r="I13" s="262" t="s">
        <v>26</v>
      </c>
      <c r="J13" s="264" t="s">
        <v>27</v>
      </c>
      <c r="K13" s="262" t="s">
        <v>11</v>
      </c>
      <c r="L13" s="262" t="s">
        <v>24</v>
      </c>
      <c r="M13" s="262" t="s">
        <v>28</v>
      </c>
      <c r="N13" s="262" t="s">
        <v>29</v>
      </c>
      <c r="O13" s="262" t="s">
        <v>30</v>
      </c>
    </row>
    <row r="14" spans="1:15" s="38" customFormat="1" ht="15" customHeight="1" x14ac:dyDescent="0.2">
      <c r="A14" s="259"/>
      <c r="B14" s="261"/>
      <c r="C14" s="262"/>
      <c r="D14" s="261"/>
      <c r="E14" s="270"/>
      <c r="F14" s="263"/>
      <c r="G14" s="262"/>
      <c r="H14" s="262"/>
      <c r="I14" s="262"/>
      <c r="J14" s="264"/>
      <c r="K14" s="262"/>
      <c r="L14" s="262"/>
      <c r="M14" s="262"/>
      <c r="N14" s="262"/>
      <c r="O14" s="262"/>
    </row>
    <row r="15" spans="1:15" s="38" customFormat="1" ht="18" customHeight="1" x14ac:dyDescent="0.2">
      <c r="A15" s="260"/>
      <c r="B15" s="261"/>
      <c r="C15" s="262"/>
      <c r="D15" s="261"/>
      <c r="E15" s="270"/>
      <c r="F15" s="263"/>
      <c r="G15" s="262"/>
      <c r="H15" s="262"/>
      <c r="I15" s="262"/>
      <c r="J15" s="264"/>
      <c r="K15" s="262"/>
      <c r="L15" s="262"/>
      <c r="M15" s="262"/>
      <c r="N15" s="262"/>
      <c r="O15" s="262"/>
    </row>
    <row r="16" spans="1:15" s="40" customFormat="1" ht="24.75" customHeight="1" x14ac:dyDescent="0.2">
      <c r="A16" s="79"/>
      <c r="B16" s="73" t="s">
        <v>70</v>
      </c>
      <c r="C16" s="103"/>
      <c r="D16" s="102"/>
      <c r="E16" s="102"/>
      <c r="F16" s="104"/>
      <c r="G16" s="102"/>
      <c r="H16" s="102"/>
      <c r="I16" s="102"/>
      <c r="J16" s="105"/>
      <c r="K16" s="106"/>
      <c r="L16" s="106"/>
      <c r="M16" s="106"/>
      <c r="N16" s="106"/>
      <c r="O16" s="105"/>
    </row>
    <row r="17" spans="1:15" s="40" customFormat="1" ht="17.25" customHeight="1" x14ac:dyDescent="0.25">
      <c r="A17" s="79">
        <v>1</v>
      </c>
      <c r="B17" s="100" t="s">
        <v>45</v>
      </c>
      <c r="C17" s="101" t="s">
        <v>12</v>
      </c>
      <c r="D17" s="141">
        <v>12</v>
      </c>
      <c r="E17" s="142">
        <v>0</v>
      </c>
      <c r="F17" s="139"/>
      <c r="G17" s="138">
        <f t="shared" ref="G17:G45" si="0">ROUND(F17*E17,2)</f>
        <v>0</v>
      </c>
      <c r="H17" s="138">
        <v>0</v>
      </c>
      <c r="I17" s="138">
        <v>0</v>
      </c>
      <c r="J17" s="134">
        <f t="shared" ref="J17:J45" si="1">G17+H17+I17</f>
        <v>0</v>
      </c>
      <c r="K17" s="140">
        <f t="shared" ref="K17:K45" si="2">ROUND(D17*E17,2)</f>
        <v>0</v>
      </c>
      <c r="L17" s="140">
        <f t="shared" ref="L17:L45" si="3">ROUND(D17*G17,2)</f>
        <v>0</v>
      </c>
      <c r="M17" s="140">
        <f t="shared" ref="M17:M45" si="4">ROUND(D17*H17,2)</f>
        <v>0</v>
      </c>
      <c r="N17" s="140">
        <f t="shared" ref="N17:N45" si="5">ROUND(D17*I17,2)</f>
        <v>0</v>
      </c>
      <c r="O17" s="134">
        <f>ROUND(SUM(L17+M17+N17),2)</f>
        <v>0</v>
      </c>
    </row>
    <row r="18" spans="1:15" s="40" customFormat="1" ht="17.25" customHeight="1" x14ac:dyDescent="0.25">
      <c r="A18" s="79">
        <v>2</v>
      </c>
      <c r="B18" s="100" t="s">
        <v>51</v>
      </c>
      <c r="C18" s="101" t="s">
        <v>42</v>
      </c>
      <c r="D18" s="141">
        <v>2</v>
      </c>
      <c r="E18" s="142">
        <v>0</v>
      </c>
      <c r="F18" s="139"/>
      <c r="G18" s="138">
        <f t="shared" si="0"/>
        <v>0</v>
      </c>
      <c r="H18" s="138">
        <v>0</v>
      </c>
      <c r="I18" s="138">
        <v>0</v>
      </c>
      <c r="J18" s="134">
        <f t="shared" si="1"/>
        <v>0</v>
      </c>
      <c r="K18" s="140">
        <f t="shared" si="2"/>
        <v>0</v>
      </c>
      <c r="L18" s="140">
        <f t="shared" si="3"/>
        <v>0</v>
      </c>
      <c r="M18" s="140">
        <f t="shared" si="4"/>
        <v>0</v>
      </c>
      <c r="N18" s="140">
        <f t="shared" si="5"/>
        <v>0</v>
      </c>
      <c r="O18" s="134">
        <f>ROUND(SUM(L18+M18+N18),2)</f>
        <v>0</v>
      </c>
    </row>
    <row r="19" spans="1:15" s="40" customFormat="1" ht="17.25" customHeight="1" x14ac:dyDescent="0.25">
      <c r="A19" s="79">
        <v>3</v>
      </c>
      <c r="B19" s="100" t="s">
        <v>43</v>
      </c>
      <c r="C19" s="101" t="s">
        <v>42</v>
      </c>
      <c r="D19" s="141">
        <v>2</v>
      </c>
      <c r="E19" s="142">
        <v>0</v>
      </c>
      <c r="F19" s="139"/>
      <c r="G19" s="138">
        <f t="shared" si="0"/>
        <v>0</v>
      </c>
      <c r="H19" s="138">
        <v>0</v>
      </c>
      <c r="I19" s="138">
        <v>0</v>
      </c>
      <c r="J19" s="134">
        <f t="shared" si="1"/>
        <v>0</v>
      </c>
      <c r="K19" s="140">
        <f t="shared" si="2"/>
        <v>0</v>
      </c>
      <c r="L19" s="140">
        <f t="shared" si="3"/>
        <v>0</v>
      </c>
      <c r="M19" s="140">
        <f t="shared" si="4"/>
        <v>0</v>
      </c>
      <c r="N19" s="140">
        <f t="shared" si="5"/>
        <v>0</v>
      </c>
      <c r="O19" s="134">
        <f>ROUND(SUM(L19+M19+N19),2)</f>
        <v>0</v>
      </c>
    </row>
    <row r="20" spans="1:15" s="40" customFormat="1" ht="17.25" customHeight="1" x14ac:dyDescent="0.25">
      <c r="A20" s="79">
        <v>4</v>
      </c>
      <c r="B20" s="100" t="s">
        <v>44</v>
      </c>
      <c r="C20" s="101" t="s">
        <v>37</v>
      </c>
      <c r="D20" s="141">
        <v>1</v>
      </c>
      <c r="E20" s="142">
        <v>0</v>
      </c>
      <c r="F20" s="139"/>
      <c r="G20" s="138">
        <f t="shared" si="0"/>
        <v>0</v>
      </c>
      <c r="H20" s="138">
        <v>0</v>
      </c>
      <c r="I20" s="138">
        <v>0</v>
      </c>
      <c r="J20" s="134">
        <f t="shared" si="1"/>
        <v>0</v>
      </c>
      <c r="K20" s="140">
        <f t="shared" si="2"/>
        <v>0</v>
      </c>
      <c r="L20" s="140">
        <f t="shared" si="3"/>
        <v>0</v>
      </c>
      <c r="M20" s="140">
        <f t="shared" si="4"/>
        <v>0</v>
      </c>
      <c r="N20" s="140">
        <f t="shared" si="5"/>
        <v>0</v>
      </c>
      <c r="O20" s="134">
        <f>ROUND(SUM(L20+M20+N20),2)</f>
        <v>0</v>
      </c>
    </row>
    <row r="21" spans="1:15" s="40" customFormat="1" ht="17.25" customHeight="1" x14ac:dyDescent="0.2">
      <c r="A21" s="79">
        <v>5</v>
      </c>
      <c r="B21" s="100" t="s">
        <v>165</v>
      </c>
      <c r="C21" s="103" t="s">
        <v>12</v>
      </c>
      <c r="D21" s="138">
        <v>42</v>
      </c>
      <c r="E21" s="138">
        <v>0</v>
      </c>
      <c r="F21" s="139"/>
      <c r="G21" s="138">
        <f t="shared" si="0"/>
        <v>0</v>
      </c>
      <c r="H21" s="138">
        <v>0</v>
      </c>
      <c r="I21" s="138">
        <v>0</v>
      </c>
      <c r="J21" s="134">
        <f t="shared" si="1"/>
        <v>0</v>
      </c>
      <c r="K21" s="140">
        <f t="shared" si="2"/>
        <v>0</v>
      </c>
      <c r="L21" s="140">
        <f t="shared" si="3"/>
        <v>0</v>
      </c>
      <c r="M21" s="140">
        <f t="shared" si="4"/>
        <v>0</v>
      </c>
      <c r="N21" s="140">
        <f t="shared" si="5"/>
        <v>0</v>
      </c>
      <c r="O21" s="134">
        <f t="shared" ref="O21:O45" si="6">ROUND(SUM(L21+M21+N21),2)</f>
        <v>0</v>
      </c>
    </row>
    <row r="22" spans="1:15" s="40" customFormat="1" ht="17.25" customHeight="1" x14ac:dyDescent="0.2">
      <c r="A22" s="79">
        <v>6</v>
      </c>
      <c r="B22" s="80" t="s">
        <v>46</v>
      </c>
      <c r="C22" s="103" t="s">
        <v>36</v>
      </c>
      <c r="D22" s="138">
        <v>2</v>
      </c>
      <c r="E22" s="138">
        <v>0</v>
      </c>
      <c r="F22" s="139"/>
      <c r="G22" s="138">
        <f t="shared" si="0"/>
        <v>0</v>
      </c>
      <c r="H22" s="138">
        <v>0</v>
      </c>
      <c r="I22" s="138">
        <v>0</v>
      </c>
      <c r="J22" s="134">
        <f t="shared" si="1"/>
        <v>0</v>
      </c>
      <c r="K22" s="140">
        <f t="shared" si="2"/>
        <v>0</v>
      </c>
      <c r="L22" s="140">
        <f t="shared" si="3"/>
        <v>0</v>
      </c>
      <c r="M22" s="140">
        <f t="shared" si="4"/>
        <v>0</v>
      </c>
      <c r="N22" s="140">
        <f t="shared" si="5"/>
        <v>0</v>
      </c>
      <c r="O22" s="134">
        <f t="shared" si="6"/>
        <v>0</v>
      </c>
    </row>
    <row r="23" spans="1:15" s="40" customFormat="1" ht="17.25" customHeight="1" x14ac:dyDescent="0.2">
      <c r="A23" s="79">
        <v>7</v>
      </c>
      <c r="B23" s="80" t="s">
        <v>172</v>
      </c>
      <c r="C23" s="103" t="s">
        <v>12</v>
      </c>
      <c r="D23" s="138">
        <v>2</v>
      </c>
      <c r="E23" s="138">
        <v>0</v>
      </c>
      <c r="F23" s="139"/>
      <c r="G23" s="138">
        <f>ROUND(F23*E23,2)</f>
        <v>0</v>
      </c>
      <c r="H23" s="138">
        <v>0</v>
      </c>
      <c r="I23" s="138">
        <v>0</v>
      </c>
      <c r="J23" s="134">
        <f t="shared" si="1"/>
        <v>0</v>
      </c>
      <c r="K23" s="140">
        <f t="shared" si="2"/>
        <v>0</v>
      </c>
      <c r="L23" s="140">
        <f t="shared" si="3"/>
        <v>0</v>
      </c>
      <c r="M23" s="140">
        <f t="shared" si="4"/>
        <v>0</v>
      </c>
      <c r="N23" s="140">
        <f t="shared" si="5"/>
        <v>0</v>
      </c>
      <c r="O23" s="134">
        <f>ROUND(SUM(L23+M23+N23),2)</f>
        <v>0</v>
      </c>
    </row>
    <row r="24" spans="1:15" s="40" customFormat="1" ht="17.25" customHeight="1" x14ac:dyDescent="0.2">
      <c r="A24" s="79">
        <v>8</v>
      </c>
      <c r="B24" s="80" t="s">
        <v>173</v>
      </c>
      <c r="C24" s="103" t="s">
        <v>12</v>
      </c>
      <c r="D24" s="138">
        <v>1.25</v>
      </c>
      <c r="E24" s="138">
        <v>0</v>
      </c>
      <c r="F24" s="139"/>
      <c r="G24" s="138">
        <f>ROUND(F24*E24,2)</f>
        <v>0</v>
      </c>
      <c r="H24" s="138">
        <v>0</v>
      </c>
      <c r="I24" s="138">
        <v>0</v>
      </c>
      <c r="J24" s="134">
        <f t="shared" si="1"/>
        <v>0</v>
      </c>
      <c r="K24" s="140">
        <f t="shared" si="2"/>
        <v>0</v>
      </c>
      <c r="L24" s="140">
        <f t="shared" si="3"/>
        <v>0</v>
      </c>
      <c r="M24" s="140">
        <f t="shared" si="4"/>
        <v>0</v>
      </c>
      <c r="N24" s="140">
        <f t="shared" si="5"/>
        <v>0</v>
      </c>
      <c r="O24" s="134">
        <f>ROUND(SUM(L24+M24+N24),2)</f>
        <v>0</v>
      </c>
    </row>
    <row r="25" spans="1:15" s="40" customFormat="1" ht="17.25" customHeight="1" x14ac:dyDescent="0.2">
      <c r="A25" s="79">
        <v>9</v>
      </c>
      <c r="B25" s="80" t="s">
        <v>47</v>
      </c>
      <c r="C25" s="103" t="s">
        <v>38</v>
      </c>
      <c r="D25" s="138">
        <v>4</v>
      </c>
      <c r="E25" s="138">
        <v>0</v>
      </c>
      <c r="F25" s="139"/>
      <c r="G25" s="138">
        <f>ROUND(F25*E25,2)</f>
        <v>0</v>
      </c>
      <c r="H25" s="138">
        <v>0</v>
      </c>
      <c r="I25" s="138">
        <v>0</v>
      </c>
      <c r="J25" s="134">
        <f t="shared" si="1"/>
        <v>0</v>
      </c>
      <c r="K25" s="140">
        <f t="shared" si="2"/>
        <v>0</v>
      </c>
      <c r="L25" s="140">
        <f t="shared" si="3"/>
        <v>0</v>
      </c>
      <c r="M25" s="140">
        <f t="shared" si="4"/>
        <v>0</v>
      </c>
      <c r="N25" s="140">
        <f t="shared" si="5"/>
        <v>0</v>
      </c>
      <c r="O25" s="134">
        <f>ROUND(SUM(L25+M25+N25),2)</f>
        <v>0</v>
      </c>
    </row>
    <row r="26" spans="1:15" s="40" customFormat="1" ht="17.25" customHeight="1" x14ac:dyDescent="0.2">
      <c r="A26" s="79">
        <v>10</v>
      </c>
      <c r="B26" s="135" t="s">
        <v>39</v>
      </c>
      <c r="C26" s="110" t="s">
        <v>38</v>
      </c>
      <c r="D26" s="138">
        <v>0.63</v>
      </c>
      <c r="E26" s="138">
        <v>0</v>
      </c>
      <c r="F26" s="139"/>
      <c r="G26" s="138">
        <f t="shared" si="0"/>
        <v>0</v>
      </c>
      <c r="H26" s="138">
        <v>0</v>
      </c>
      <c r="I26" s="138">
        <v>0</v>
      </c>
      <c r="J26" s="134">
        <f t="shared" si="1"/>
        <v>0</v>
      </c>
      <c r="K26" s="140">
        <f t="shared" si="2"/>
        <v>0</v>
      </c>
      <c r="L26" s="140">
        <f t="shared" si="3"/>
        <v>0</v>
      </c>
      <c r="M26" s="140">
        <f t="shared" si="4"/>
        <v>0</v>
      </c>
      <c r="N26" s="140">
        <f t="shared" si="5"/>
        <v>0</v>
      </c>
      <c r="O26" s="134">
        <f t="shared" si="6"/>
        <v>0</v>
      </c>
    </row>
    <row r="27" spans="1:15" s="40" customFormat="1" ht="30" customHeight="1" x14ac:dyDescent="0.2">
      <c r="A27" s="79">
        <v>11</v>
      </c>
      <c r="B27" s="80" t="s">
        <v>167</v>
      </c>
      <c r="C27" s="103" t="s">
        <v>37</v>
      </c>
      <c r="D27" s="138">
        <v>2</v>
      </c>
      <c r="E27" s="138">
        <v>0</v>
      </c>
      <c r="F27" s="139"/>
      <c r="G27" s="138">
        <f t="shared" si="0"/>
        <v>0</v>
      </c>
      <c r="H27" s="138">
        <v>0</v>
      </c>
      <c r="I27" s="138">
        <v>0</v>
      </c>
      <c r="J27" s="134">
        <f t="shared" si="1"/>
        <v>0</v>
      </c>
      <c r="K27" s="140">
        <f t="shared" si="2"/>
        <v>0</v>
      </c>
      <c r="L27" s="140">
        <f t="shared" si="3"/>
        <v>0</v>
      </c>
      <c r="M27" s="140">
        <f t="shared" si="4"/>
        <v>0</v>
      </c>
      <c r="N27" s="140">
        <f t="shared" si="5"/>
        <v>0</v>
      </c>
      <c r="O27" s="134">
        <f t="shared" si="6"/>
        <v>0</v>
      </c>
    </row>
    <row r="28" spans="1:15" s="40" customFormat="1" ht="40.5" customHeight="1" x14ac:dyDescent="0.2">
      <c r="A28" s="79">
        <v>12</v>
      </c>
      <c r="B28" s="137" t="s">
        <v>174</v>
      </c>
      <c r="C28" s="103" t="s">
        <v>12</v>
      </c>
      <c r="D28" s="138">
        <v>12</v>
      </c>
      <c r="E28" s="138">
        <v>0</v>
      </c>
      <c r="F28" s="139"/>
      <c r="G28" s="138">
        <f t="shared" si="0"/>
        <v>0</v>
      </c>
      <c r="H28" s="138">
        <v>0</v>
      </c>
      <c r="I28" s="138">
        <v>0</v>
      </c>
      <c r="J28" s="134">
        <f t="shared" si="1"/>
        <v>0</v>
      </c>
      <c r="K28" s="140">
        <f t="shared" si="2"/>
        <v>0</v>
      </c>
      <c r="L28" s="140">
        <f t="shared" si="3"/>
        <v>0</v>
      </c>
      <c r="M28" s="140">
        <f t="shared" si="4"/>
        <v>0</v>
      </c>
      <c r="N28" s="140">
        <f t="shared" si="5"/>
        <v>0</v>
      </c>
      <c r="O28" s="134">
        <f t="shared" si="6"/>
        <v>0</v>
      </c>
    </row>
    <row r="29" spans="1:15" s="40" customFormat="1" ht="16.5" customHeight="1" x14ac:dyDescent="0.2">
      <c r="A29" s="79">
        <v>13</v>
      </c>
      <c r="B29" s="80" t="s">
        <v>73</v>
      </c>
      <c r="C29" s="103" t="s">
        <v>12</v>
      </c>
      <c r="D29" s="138">
        <v>12</v>
      </c>
      <c r="E29" s="138">
        <v>0</v>
      </c>
      <c r="F29" s="139"/>
      <c r="G29" s="138">
        <f t="shared" si="0"/>
        <v>0</v>
      </c>
      <c r="H29" s="138">
        <v>0</v>
      </c>
      <c r="I29" s="138">
        <v>0</v>
      </c>
      <c r="J29" s="134">
        <f t="shared" si="1"/>
        <v>0</v>
      </c>
      <c r="K29" s="140">
        <f t="shared" si="2"/>
        <v>0</v>
      </c>
      <c r="L29" s="140">
        <f t="shared" si="3"/>
        <v>0</v>
      </c>
      <c r="M29" s="140">
        <f t="shared" si="4"/>
        <v>0</v>
      </c>
      <c r="N29" s="140">
        <f t="shared" si="5"/>
        <v>0</v>
      </c>
      <c r="O29" s="134">
        <f t="shared" si="6"/>
        <v>0</v>
      </c>
    </row>
    <row r="30" spans="1:15" s="40" customFormat="1" ht="16.5" customHeight="1" x14ac:dyDescent="0.2">
      <c r="A30" s="79">
        <v>14</v>
      </c>
      <c r="B30" s="80" t="s">
        <v>166</v>
      </c>
      <c r="C30" s="103" t="s">
        <v>12</v>
      </c>
      <c r="D30" s="138">
        <v>12</v>
      </c>
      <c r="E30" s="138">
        <v>0</v>
      </c>
      <c r="F30" s="139"/>
      <c r="G30" s="138">
        <f t="shared" ref="G30" si="7">ROUND(F30*E30,2)</f>
        <v>0</v>
      </c>
      <c r="H30" s="138">
        <v>0</v>
      </c>
      <c r="I30" s="138">
        <v>0</v>
      </c>
      <c r="J30" s="134">
        <f t="shared" si="1"/>
        <v>0</v>
      </c>
      <c r="K30" s="140">
        <f t="shared" si="2"/>
        <v>0</v>
      </c>
      <c r="L30" s="140">
        <f t="shared" si="3"/>
        <v>0</v>
      </c>
      <c r="M30" s="140">
        <f t="shared" si="4"/>
        <v>0</v>
      </c>
      <c r="N30" s="140">
        <f t="shared" si="5"/>
        <v>0</v>
      </c>
      <c r="O30" s="134">
        <f t="shared" ref="O30" si="8">ROUND(SUM(L30+M30+N30),2)</f>
        <v>0</v>
      </c>
    </row>
    <row r="31" spans="1:15" s="40" customFormat="1" ht="17.25" customHeight="1" x14ac:dyDescent="0.2">
      <c r="A31" s="79">
        <v>15</v>
      </c>
      <c r="B31" s="80" t="s">
        <v>49</v>
      </c>
      <c r="C31" s="103" t="s">
        <v>12</v>
      </c>
      <c r="D31" s="138">
        <v>30</v>
      </c>
      <c r="E31" s="138">
        <v>0</v>
      </c>
      <c r="F31" s="139"/>
      <c r="G31" s="138">
        <f t="shared" si="0"/>
        <v>0</v>
      </c>
      <c r="H31" s="138">
        <v>0</v>
      </c>
      <c r="I31" s="138">
        <v>0</v>
      </c>
      <c r="J31" s="134">
        <f t="shared" si="1"/>
        <v>0</v>
      </c>
      <c r="K31" s="140">
        <f t="shared" si="2"/>
        <v>0</v>
      </c>
      <c r="L31" s="140">
        <f t="shared" si="3"/>
        <v>0</v>
      </c>
      <c r="M31" s="140">
        <f t="shared" si="4"/>
        <v>0</v>
      </c>
      <c r="N31" s="140">
        <f t="shared" si="5"/>
        <v>0</v>
      </c>
      <c r="O31" s="134">
        <f t="shared" si="6"/>
        <v>0</v>
      </c>
    </row>
    <row r="32" spans="1:15" s="40" customFormat="1" ht="17.25" customHeight="1" x14ac:dyDescent="0.2">
      <c r="A32" s="79">
        <v>16</v>
      </c>
      <c r="B32" s="80" t="s">
        <v>40</v>
      </c>
      <c r="C32" s="103" t="s">
        <v>37</v>
      </c>
      <c r="D32" s="138">
        <v>1</v>
      </c>
      <c r="E32" s="138">
        <v>0</v>
      </c>
      <c r="F32" s="139"/>
      <c r="G32" s="138">
        <f t="shared" si="0"/>
        <v>0</v>
      </c>
      <c r="H32" s="138">
        <v>0</v>
      </c>
      <c r="I32" s="138">
        <v>0</v>
      </c>
      <c r="J32" s="134">
        <f t="shared" si="1"/>
        <v>0</v>
      </c>
      <c r="K32" s="140">
        <f t="shared" si="2"/>
        <v>0</v>
      </c>
      <c r="L32" s="140">
        <f t="shared" si="3"/>
        <v>0</v>
      </c>
      <c r="M32" s="140">
        <f t="shared" si="4"/>
        <v>0</v>
      </c>
      <c r="N32" s="140">
        <f t="shared" si="5"/>
        <v>0</v>
      </c>
      <c r="O32" s="134">
        <f t="shared" si="6"/>
        <v>0</v>
      </c>
    </row>
    <row r="33" spans="1:16" s="40" customFormat="1" ht="31.5" customHeight="1" x14ac:dyDescent="0.2">
      <c r="A33" s="79">
        <v>17</v>
      </c>
      <c r="B33" s="137" t="s">
        <v>57</v>
      </c>
      <c r="C33" s="103" t="s">
        <v>56</v>
      </c>
      <c r="D33" s="138">
        <v>4</v>
      </c>
      <c r="E33" s="138">
        <v>0</v>
      </c>
      <c r="F33" s="139"/>
      <c r="G33" s="138">
        <f t="shared" si="0"/>
        <v>0</v>
      </c>
      <c r="H33" s="138">
        <v>0</v>
      </c>
      <c r="I33" s="138">
        <v>0</v>
      </c>
      <c r="J33" s="134">
        <f t="shared" si="1"/>
        <v>0</v>
      </c>
      <c r="K33" s="140">
        <f t="shared" si="2"/>
        <v>0</v>
      </c>
      <c r="L33" s="140">
        <f t="shared" si="3"/>
        <v>0</v>
      </c>
      <c r="M33" s="140">
        <f t="shared" si="4"/>
        <v>0</v>
      </c>
      <c r="N33" s="140">
        <f t="shared" si="5"/>
        <v>0</v>
      </c>
      <c r="O33" s="134">
        <f t="shared" si="6"/>
        <v>0</v>
      </c>
    </row>
    <row r="34" spans="1:16" s="40" customFormat="1" ht="17.25" customHeight="1" x14ac:dyDescent="0.2">
      <c r="A34" s="79">
        <v>18</v>
      </c>
      <c r="B34" s="137" t="s">
        <v>58</v>
      </c>
      <c r="C34" s="103" t="s">
        <v>36</v>
      </c>
      <c r="D34" s="138">
        <v>2</v>
      </c>
      <c r="E34" s="138">
        <v>0</v>
      </c>
      <c r="F34" s="139"/>
      <c r="G34" s="138">
        <f t="shared" si="0"/>
        <v>0</v>
      </c>
      <c r="H34" s="138">
        <v>0</v>
      </c>
      <c r="I34" s="138">
        <v>0</v>
      </c>
      <c r="J34" s="134">
        <f t="shared" si="1"/>
        <v>0</v>
      </c>
      <c r="K34" s="140">
        <f t="shared" si="2"/>
        <v>0</v>
      </c>
      <c r="L34" s="140">
        <f t="shared" si="3"/>
        <v>0</v>
      </c>
      <c r="M34" s="140">
        <f t="shared" si="4"/>
        <v>0</v>
      </c>
      <c r="N34" s="140">
        <f t="shared" si="5"/>
        <v>0</v>
      </c>
      <c r="O34" s="134">
        <f t="shared" si="6"/>
        <v>0</v>
      </c>
    </row>
    <row r="35" spans="1:16" s="40" customFormat="1" ht="28.5" customHeight="1" x14ac:dyDescent="0.2">
      <c r="A35" s="79">
        <v>19</v>
      </c>
      <c r="B35" s="80" t="s">
        <v>176</v>
      </c>
      <c r="C35" s="103" t="s">
        <v>36</v>
      </c>
      <c r="D35" s="138">
        <v>2</v>
      </c>
      <c r="E35" s="138">
        <v>0</v>
      </c>
      <c r="F35" s="139"/>
      <c r="G35" s="138">
        <f t="shared" si="0"/>
        <v>0</v>
      </c>
      <c r="H35" s="138">
        <v>0</v>
      </c>
      <c r="I35" s="138">
        <v>0</v>
      </c>
      <c r="J35" s="134">
        <f t="shared" si="1"/>
        <v>0</v>
      </c>
      <c r="K35" s="140">
        <f t="shared" si="2"/>
        <v>0</v>
      </c>
      <c r="L35" s="140">
        <f t="shared" si="3"/>
        <v>0</v>
      </c>
      <c r="M35" s="140">
        <f t="shared" si="4"/>
        <v>0</v>
      </c>
      <c r="N35" s="140">
        <f t="shared" si="5"/>
        <v>0</v>
      </c>
      <c r="O35" s="134">
        <f t="shared" si="6"/>
        <v>0</v>
      </c>
    </row>
    <row r="36" spans="1:16" s="40" customFormat="1" ht="30.75" customHeight="1" x14ac:dyDescent="0.2">
      <c r="A36" s="79">
        <v>20</v>
      </c>
      <c r="B36" s="80" t="s">
        <v>175</v>
      </c>
      <c r="C36" s="103" t="s">
        <v>36</v>
      </c>
      <c r="D36" s="138">
        <v>2</v>
      </c>
      <c r="E36" s="138">
        <v>0</v>
      </c>
      <c r="F36" s="139"/>
      <c r="G36" s="138">
        <f t="shared" ref="G36" si="9">ROUND(F36*E36,2)</f>
        <v>0</v>
      </c>
      <c r="H36" s="138">
        <v>0</v>
      </c>
      <c r="I36" s="138">
        <v>0</v>
      </c>
      <c r="J36" s="134">
        <f t="shared" ref="J36" si="10">G36+H36+I36</f>
        <v>0</v>
      </c>
      <c r="K36" s="140">
        <f t="shared" ref="K36" si="11">ROUND(D36*E36,2)</f>
        <v>0</v>
      </c>
      <c r="L36" s="140">
        <f t="shared" ref="L36" si="12">ROUND(D36*G36,2)</f>
        <v>0</v>
      </c>
      <c r="M36" s="140">
        <f t="shared" ref="M36" si="13">ROUND(D36*H36,2)</f>
        <v>0</v>
      </c>
      <c r="N36" s="140">
        <f t="shared" ref="N36" si="14">ROUND(D36*I36,2)</f>
        <v>0</v>
      </c>
      <c r="O36" s="134">
        <f t="shared" ref="O36" si="15">ROUND(SUM(L36+M36+N36),2)</f>
        <v>0</v>
      </c>
    </row>
    <row r="37" spans="1:16" s="40" customFormat="1" ht="17.25" customHeight="1" x14ac:dyDescent="0.2">
      <c r="A37" s="79">
        <v>20</v>
      </c>
      <c r="B37" s="80" t="s">
        <v>55</v>
      </c>
      <c r="C37" s="103" t="s">
        <v>56</v>
      </c>
      <c r="D37" s="138">
        <v>12</v>
      </c>
      <c r="E37" s="138">
        <v>0</v>
      </c>
      <c r="F37" s="139"/>
      <c r="G37" s="138">
        <f t="shared" si="0"/>
        <v>0</v>
      </c>
      <c r="H37" s="138">
        <v>0</v>
      </c>
      <c r="I37" s="138">
        <v>0</v>
      </c>
      <c r="J37" s="134">
        <f t="shared" si="1"/>
        <v>0</v>
      </c>
      <c r="K37" s="140">
        <f t="shared" si="2"/>
        <v>0</v>
      </c>
      <c r="L37" s="140">
        <f t="shared" si="3"/>
        <v>0</v>
      </c>
      <c r="M37" s="140">
        <f t="shared" si="4"/>
        <v>0</v>
      </c>
      <c r="N37" s="140">
        <f t="shared" si="5"/>
        <v>0</v>
      </c>
      <c r="O37" s="134">
        <f t="shared" si="6"/>
        <v>0</v>
      </c>
    </row>
    <row r="38" spans="1:16" s="40" customFormat="1" ht="17.25" customHeight="1" x14ac:dyDescent="0.2">
      <c r="A38" s="79">
        <v>21</v>
      </c>
      <c r="B38" s="80" t="s">
        <v>59</v>
      </c>
      <c r="C38" s="103" t="s">
        <v>12</v>
      </c>
      <c r="D38" s="138">
        <v>20</v>
      </c>
      <c r="E38" s="138">
        <v>0</v>
      </c>
      <c r="F38" s="139"/>
      <c r="G38" s="138">
        <f t="shared" si="0"/>
        <v>0</v>
      </c>
      <c r="H38" s="138">
        <v>0</v>
      </c>
      <c r="I38" s="138">
        <v>0</v>
      </c>
      <c r="J38" s="134">
        <f t="shared" si="1"/>
        <v>0</v>
      </c>
      <c r="K38" s="140">
        <f t="shared" si="2"/>
        <v>0</v>
      </c>
      <c r="L38" s="140">
        <f t="shared" si="3"/>
        <v>0</v>
      </c>
      <c r="M38" s="140">
        <f t="shared" si="4"/>
        <v>0</v>
      </c>
      <c r="N38" s="140">
        <f t="shared" si="5"/>
        <v>0</v>
      </c>
      <c r="O38" s="134">
        <f t="shared" si="6"/>
        <v>0</v>
      </c>
    </row>
    <row r="39" spans="1:16" s="40" customFormat="1" ht="34.5" customHeight="1" x14ac:dyDescent="0.2">
      <c r="A39" s="79">
        <v>22</v>
      </c>
      <c r="B39" s="80" t="s">
        <v>74</v>
      </c>
      <c r="C39" s="103" t="s">
        <v>36</v>
      </c>
      <c r="D39" s="138">
        <v>12.5</v>
      </c>
      <c r="E39" s="138">
        <v>0</v>
      </c>
      <c r="F39" s="139"/>
      <c r="G39" s="138">
        <f t="shared" si="0"/>
        <v>0</v>
      </c>
      <c r="H39" s="138">
        <v>0</v>
      </c>
      <c r="I39" s="138">
        <v>0</v>
      </c>
      <c r="J39" s="134">
        <f t="shared" si="1"/>
        <v>0</v>
      </c>
      <c r="K39" s="140">
        <f t="shared" si="2"/>
        <v>0</v>
      </c>
      <c r="L39" s="140">
        <f t="shared" si="3"/>
        <v>0</v>
      </c>
      <c r="M39" s="140">
        <f t="shared" si="4"/>
        <v>0</v>
      </c>
      <c r="N39" s="140">
        <f t="shared" si="5"/>
        <v>0</v>
      </c>
      <c r="O39" s="134">
        <f t="shared" si="6"/>
        <v>0</v>
      </c>
    </row>
    <row r="40" spans="1:16" s="40" customFormat="1" ht="17.25" customHeight="1" x14ac:dyDescent="0.2">
      <c r="A40" s="79">
        <v>23</v>
      </c>
      <c r="B40" s="80" t="s">
        <v>72</v>
      </c>
      <c r="C40" s="103" t="s">
        <v>12</v>
      </c>
      <c r="D40" s="138">
        <v>24</v>
      </c>
      <c r="E40" s="138">
        <v>0</v>
      </c>
      <c r="F40" s="139"/>
      <c r="G40" s="138">
        <f t="shared" ref="G40" si="16">ROUND(F40*E40,2)</f>
        <v>0</v>
      </c>
      <c r="H40" s="138">
        <v>0</v>
      </c>
      <c r="I40" s="138">
        <v>0</v>
      </c>
      <c r="J40" s="134">
        <f t="shared" si="1"/>
        <v>0</v>
      </c>
      <c r="K40" s="140">
        <f t="shared" si="2"/>
        <v>0</v>
      </c>
      <c r="L40" s="140">
        <f t="shared" si="3"/>
        <v>0</v>
      </c>
      <c r="M40" s="140">
        <f t="shared" si="4"/>
        <v>0</v>
      </c>
      <c r="N40" s="140">
        <f t="shared" si="5"/>
        <v>0</v>
      </c>
      <c r="O40" s="134">
        <f t="shared" ref="O40" si="17">ROUND(SUM(L40+M40+N40),2)</f>
        <v>0</v>
      </c>
    </row>
    <row r="41" spans="1:16" s="40" customFormat="1" ht="17.25" customHeight="1" x14ac:dyDescent="0.2">
      <c r="A41" s="79">
        <v>24</v>
      </c>
      <c r="B41" s="80" t="s">
        <v>52</v>
      </c>
      <c r="C41" s="103" t="s">
        <v>12</v>
      </c>
      <c r="D41" s="138">
        <v>24</v>
      </c>
      <c r="E41" s="138">
        <v>0</v>
      </c>
      <c r="F41" s="139"/>
      <c r="G41" s="138">
        <f t="shared" si="0"/>
        <v>0</v>
      </c>
      <c r="H41" s="138">
        <v>0</v>
      </c>
      <c r="I41" s="138">
        <v>0</v>
      </c>
      <c r="J41" s="134">
        <f t="shared" si="1"/>
        <v>0</v>
      </c>
      <c r="K41" s="140">
        <f t="shared" si="2"/>
        <v>0</v>
      </c>
      <c r="L41" s="140">
        <f t="shared" si="3"/>
        <v>0</v>
      </c>
      <c r="M41" s="140">
        <f t="shared" si="4"/>
        <v>0</v>
      </c>
      <c r="N41" s="140">
        <f t="shared" si="5"/>
        <v>0</v>
      </c>
      <c r="O41" s="134">
        <f t="shared" si="6"/>
        <v>0</v>
      </c>
    </row>
    <row r="42" spans="1:16" s="40" customFormat="1" ht="17.25" customHeight="1" x14ac:dyDescent="0.2">
      <c r="A42" s="79">
        <v>25</v>
      </c>
      <c r="B42" s="80" t="s">
        <v>50</v>
      </c>
      <c r="C42" s="103" t="s">
        <v>36</v>
      </c>
      <c r="D42" s="138">
        <v>1</v>
      </c>
      <c r="E42" s="138">
        <v>0</v>
      </c>
      <c r="F42" s="139"/>
      <c r="G42" s="138">
        <f t="shared" si="0"/>
        <v>0</v>
      </c>
      <c r="H42" s="138">
        <v>0</v>
      </c>
      <c r="I42" s="138">
        <v>0</v>
      </c>
      <c r="J42" s="134">
        <f t="shared" si="1"/>
        <v>0</v>
      </c>
      <c r="K42" s="140">
        <f t="shared" si="2"/>
        <v>0</v>
      </c>
      <c r="L42" s="140">
        <f t="shared" si="3"/>
        <v>0</v>
      </c>
      <c r="M42" s="140">
        <f t="shared" si="4"/>
        <v>0</v>
      </c>
      <c r="N42" s="140">
        <f t="shared" si="5"/>
        <v>0</v>
      </c>
      <c r="O42" s="134">
        <f t="shared" si="6"/>
        <v>0</v>
      </c>
    </row>
    <row r="43" spans="1:16" s="40" customFormat="1" ht="30.75" customHeight="1" x14ac:dyDescent="0.2">
      <c r="A43" s="79">
        <v>26</v>
      </c>
      <c r="B43" s="80" t="s">
        <v>75</v>
      </c>
      <c r="C43" s="103" t="s">
        <v>36</v>
      </c>
      <c r="D43" s="138">
        <v>1</v>
      </c>
      <c r="E43" s="138">
        <v>0</v>
      </c>
      <c r="F43" s="139"/>
      <c r="G43" s="138">
        <f t="shared" si="0"/>
        <v>0</v>
      </c>
      <c r="H43" s="138">
        <v>0</v>
      </c>
      <c r="I43" s="138">
        <v>0</v>
      </c>
      <c r="J43" s="134">
        <f t="shared" si="1"/>
        <v>0</v>
      </c>
      <c r="K43" s="140">
        <f t="shared" si="2"/>
        <v>0</v>
      </c>
      <c r="L43" s="140">
        <f t="shared" si="3"/>
        <v>0</v>
      </c>
      <c r="M43" s="140">
        <f t="shared" si="4"/>
        <v>0</v>
      </c>
      <c r="N43" s="140">
        <f t="shared" si="5"/>
        <v>0</v>
      </c>
      <c r="O43" s="134">
        <f t="shared" si="6"/>
        <v>0</v>
      </c>
    </row>
    <row r="44" spans="1:16" s="40" customFormat="1" ht="17.25" customHeight="1" x14ac:dyDescent="0.2">
      <c r="A44" s="79">
        <v>27</v>
      </c>
      <c r="B44" s="80" t="s">
        <v>76</v>
      </c>
      <c r="C44" s="103" t="s">
        <v>36</v>
      </c>
      <c r="D44" s="138">
        <v>2</v>
      </c>
      <c r="E44" s="138">
        <v>0</v>
      </c>
      <c r="F44" s="139"/>
      <c r="G44" s="138">
        <f t="shared" si="0"/>
        <v>0</v>
      </c>
      <c r="H44" s="138">
        <v>0</v>
      </c>
      <c r="I44" s="138">
        <v>0</v>
      </c>
      <c r="J44" s="134">
        <f t="shared" si="1"/>
        <v>0</v>
      </c>
      <c r="K44" s="140">
        <f t="shared" si="2"/>
        <v>0</v>
      </c>
      <c r="L44" s="140">
        <f t="shared" si="3"/>
        <v>0</v>
      </c>
      <c r="M44" s="140">
        <f t="shared" si="4"/>
        <v>0</v>
      </c>
      <c r="N44" s="140">
        <f t="shared" si="5"/>
        <v>0</v>
      </c>
      <c r="O44" s="134">
        <f t="shared" si="6"/>
        <v>0</v>
      </c>
    </row>
    <row r="45" spans="1:16" s="40" customFormat="1" ht="17.25" customHeight="1" x14ac:dyDescent="0.2">
      <c r="A45" s="79">
        <v>28</v>
      </c>
      <c r="B45" s="80" t="s">
        <v>67</v>
      </c>
      <c r="C45" s="103" t="s">
        <v>36</v>
      </c>
      <c r="D45" s="138">
        <v>1</v>
      </c>
      <c r="E45" s="138">
        <v>0</v>
      </c>
      <c r="F45" s="139"/>
      <c r="G45" s="138">
        <f t="shared" si="0"/>
        <v>0</v>
      </c>
      <c r="H45" s="138">
        <v>0</v>
      </c>
      <c r="I45" s="138">
        <v>0</v>
      </c>
      <c r="J45" s="134">
        <f t="shared" si="1"/>
        <v>0</v>
      </c>
      <c r="K45" s="140">
        <f t="shared" si="2"/>
        <v>0</v>
      </c>
      <c r="L45" s="140">
        <f t="shared" si="3"/>
        <v>0</v>
      </c>
      <c r="M45" s="140">
        <f t="shared" si="4"/>
        <v>0</v>
      </c>
      <c r="N45" s="140">
        <f t="shared" si="5"/>
        <v>0</v>
      </c>
      <c r="O45" s="134">
        <f t="shared" si="6"/>
        <v>0</v>
      </c>
      <c r="P45" s="99"/>
    </row>
    <row r="46" spans="1:16" s="40" customFormat="1" ht="15" x14ac:dyDescent="0.25">
      <c r="A46" s="84"/>
      <c r="B46" s="85"/>
      <c r="C46" s="103"/>
      <c r="D46" s="102"/>
      <c r="E46" s="102"/>
      <c r="F46" s="111"/>
      <c r="G46" s="112"/>
      <c r="H46" s="112"/>
      <c r="I46" s="112"/>
      <c r="J46" s="111" t="s">
        <v>13</v>
      </c>
      <c r="K46" s="112">
        <f>SUM(K17:K45)</f>
        <v>0</v>
      </c>
      <c r="L46" s="112">
        <f>SUM(L17:L45)</f>
        <v>0</v>
      </c>
      <c r="M46" s="112">
        <f>SUM(M17:M45)</f>
        <v>0</v>
      </c>
      <c r="N46" s="112">
        <f>SUM(N17:N45)</f>
        <v>0</v>
      </c>
      <c r="O46" s="112">
        <f>SUM(O17:O45)</f>
        <v>0</v>
      </c>
    </row>
    <row r="47" spans="1:16" s="42" customFormat="1" ht="15" x14ac:dyDescent="0.25">
      <c r="A47" s="83"/>
      <c r="B47" s="83"/>
      <c r="C47" s="113"/>
      <c r="D47" s="114"/>
      <c r="E47" s="115"/>
      <c r="F47" s="116"/>
      <c r="G47" s="117"/>
      <c r="H47" s="116"/>
      <c r="I47" s="116"/>
      <c r="J47" s="118" t="s">
        <v>48</v>
      </c>
      <c r="K47" s="119" t="s">
        <v>95</v>
      </c>
      <c r="L47" s="116"/>
      <c r="M47" s="120" t="e">
        <f>ROUND(M46*K47,2)</f>
        <v>#VALUE!</v>
      </c>
      <c r="N47" s="116"/>
      <c r="O47" s="116" t="e">
        <f>SUM(L47:N47)</f>
        <v>#VALUE!</v>
      </c>
    </row>
    <row r="48" spans="1:16" s="42" customFormat="1" ht="15" x14ac:dyDescent="0.2">
      <c r="A48" s="83"/>
      <c r="B48" s="83"/>
      <c r="C48" s="113"/>
      <c r="D48" s="121"/>
      <c r="E48" s="122"/>
      <c r="F48" s="123"/>
      <c r="G48" s="123"/>
      <c r="H48" s="123"/>
      <c r="I48" s="124"/>
      <c r="J48" s="125" t="s">
        <v>14</v>
      </c>
      <c r="K48" s="126" t="s">
        <v>31</v>
      </c>
      <c r="L48" s="127">
        <f>SUM(L46:L47)</f>
        <v>0</v>
      </c>
      <c r="M48" s="127" t="e">
        <f>SUM(M46:M47)</f>
        <v>#VALUE!</v>
      </c>
      <c r="N48" s="127">
        <f>SUM(N46:N47)</f>
        <v>0</v>
      </c>
      <c r="O48" s="127" t="e">
        <f>SUM(O46:O47)</f>
        <v>#VALUE!</v>
      </c>
    </row>
    <row r="49" spans="1:15" s="42" customFormat="1" ht="15" x14ac:dyDescent="0.2">
      <c r="A49" s="83"/>
      <c r="B49" s="83"/>
      <c r="C49" s="113" t="s">
        <v>15</v>
      </c>
      <c r="D49" s="128"/>
      <c r="E49" s="122"/>
      <c r="F49" s="123"/>
      <c r="G49" s="123"/>
      <c r="H49" s="123"/>
      <c r="I49" s="123"/>
      <c r="J49" s="129" t="s">
        <v>16</v>
      </c>
      <c r="K49" s="130">
        <v>0.2359</v>
      </c>
      <c r="L49" s="129">
        <f>ROUND(L48*0.2359,2)</f>
        <v>0</v>
      </c>
      <c r="M49" s="129"/>
      <c r="N49" s="131"/>
      <c r="O49" s="120">
        <f>L49</f>
        <v>0</v>
      </c>
    </row>
    <row r="50" spans="1:15" s="42" customFormat="1" ht="15" x14ac:dyDescent="0.2">
      <c r="A50" s="83"/>
      <c r="B50" s="83"/>
      <c r="C50" s="113"/>
      <c r="D50" s="128"/>
      <c r="E50" s="122"/>
      <c r="F50" s="123"/>
      <c r="G50" s="123"/>
      <c r="H50" s="123"/>
      <c r="I50" s="123"/>
      <c r="J50" s="129" t="s">
        <v>17</v>
      </c>
      <c r="K50" s="130" t="s">
        <v>95</v>
      </c>
      <c r="L50" s="124"/>
      <c r="M50" s="129"/>
      <c r="N50" s="131"/>
      <c r="O50" s="120" t="e">
        <f>ROUND(O48*K50,2)</f>
        <v>#VALUE!</v>
      </c>
    </row>
    <row r="51" spans="1:15" s="42" customFormat="1" ht="15" x14ac:dyDescent="0.2">
      <c r="A51" s="83"/>
      <c r="B51" s="83"/>
      <c r="C51" s="113"/>
      <c r="D51" s="128"/>
      <c r="E51" s="122"/>
      <c r="F51" s="123"/>
      <c r="G51" s="123"/>
      <c r="H51" s="123"/>
      <c r="I51" s="123"/>
      <c r="J51" s="129" t="s">
        <v>18</v>
      </c>
      <c r="K51" s="130" t="s">
        <v>95</v>
      </c>
      <c r="L51" s="124"/>
      <c r="M51" s="129"/>
      <c r="N51" s="131"/>
      <c r="O51" s="120" t="e">
        <f>ROUND(O48*K51,2)</f>
        <v>#VALUE!</v>
      </c>
    </row>
    <row r="52" spans="1:15" s="42" customFormat="1" ht="15" x14ac:dyDescent="0.2">
      <c r="A52" s="83"/>
      <c r="B52" s="83"/>
      <c r="C52" s="113"/>
      <c r="D52" s="128"/>
      <c r="E52" s="122"/>
      <c r="F52" s="123"/>
      <c r="G52" s="123"/>
      <c r="H52" s="123"/>
      <c r="I52" s="123"/>
      <c r="J52" s="132" t="s">
        <v>19</v>
      </c>
      <c r="K52" s="123" t="s">
        <v>31</v>
      </c>
      <c r="L52" s="124"/>
      <c r="M52" s="129"/>
      <c r="N52" s="131"/>
      <c r="O52" s="133" t="e">
        <f>O51+O50+O49+O48</f>
        <v>#VALUE!</v>
      </c>
    </row>
    <row r="53" spans="1:15" s="40" customFormat="1" x14ac:dyDescent="0.2">
      <c r="A53" s="89"/>
      <c r="B53" s="90"/>
      <c r="C53" s="91"/>
      <c r="D53" s="92"/>
      <c r="E53" s="92"/>
      <c r="F53" s="92"/>
      <c r="G53" s="93"/>
      <c r="H53" s="93"/>
      <c r="I53" s="95"/>
      <c r="J53" s="96"/>
      <c r="K53" s="97"/>
      <c r="L53" s="98"/>
      <c r="M53" s="98"/>
      <c r="N53" s="98"/>
      <c r="O53" s="96"/>
    </row>
    <row r="54" spans="1:15" s="4" customFormat="1" x14ac:dyDescent="0.2">
      <c r="A54" s="1"/>
      <c r="B54" s="2"/>
      <c r="C54" s="3"/>
      <c r="E54" s="32"/>
      <c r="I54" s="43"/>
      <c r="J54" s="44"/>
      <c r="K54" s="44"/>
      <c r="L54" s="44"/>
      <c r="M54" s="44"/>
      <c r="N54" s="44"/>
      <c r="O54" s="44"/>
    </row>
    <row r="55" spans="1:15" s="4" customFormat="1" ht="12" customHeight="1" x14ac:dyDescent="0.2">
      <c r="A55" s="1"/>
      <c r="B55" s="265" t="s">
        <v>20</v>
      </c>
      <c r="C55" s="265"/>
      <c r="D55" s="266"/>
      <c r="E55" s="266"/>
      <c r="F55" s="266"/>
      <c r="G55" s="266"/>
      <c r="H55" s="266"/>
      <c r="I55" s="45"/>
      <c r="J55" s="45"/>
      <c r="K55" s="46"/>
      <c r="L55" s="82"/>
      <c r="M55" s="82"/>
      <c r="N55" s="46"/>
      <c r="O55" s="46"/>
    </row>
    <row r="56" spans="1:15" s="4" customFormat="1" ht="12" customHeight="1" x14ac:dyDescent="0.2">
      <c r="A56" s="1"/>
      <c r="B56" s="267"/>
      <c r="C56" s="267"/>
      <c r="D56" s="267"/>
      <c r="E56" s="268" t="s">
        <v>21</v>
      </c>
      <c r="F56" s="268"/>
      <c r="G56" s="268"/>
      <c r="H56" s="268"/>
      <c r="I56" s="45"/>
      <c r="J56" s="45"/>
      <c r="K56" s="269"/>
      <c r="L56" s="269"/>
      <c r="M56" s="269"/>
      <c r="N56" s="269"/>
      <c r="O56" s="269"/>
    </row>
    <row r="57" spans="1:15" x14ac:dyDescent="0.2">
      <c r="B57" s="48"/>
      <c r="C57" s="49"/>
      <c r="D57" s="50"/>
      <c r="E57" s="50"/>
      <c r="F57" s="51"/>
      <c r="G57" s="52"/>
      <c r="H57" s="52"/>
      <c r="I57" s="49"/>
      <c r="J57" s="54"/>
      <c r="K57" s="49"/>
      <c r="L57" s="49"/>
      <c r="M57" s="48"/>
      <c r="N57" s="48"/>
      <c r="O57" s="48"/>
    </row>
    <row r="58" spans="1:15" x14ac:dyDescent="0.2">
      <c r="B58" s="48"/>
      <c r="C58" s="49"/>
      <c r="D58" s="267"/>
      <c r="E58" s="267"/>
      <c r="F58" s="267"/>
      <c r="G58" s="52"/>
      <c r="H58" s="52"/>
      <c r="I58" s="49"/>
      <c r="J58" s="267"/>
      <c r="K58" s="267"/>
      <c r="L58" s="267"/>
      <c r="M58" s="48"/>
      <c r="N58" s="48"/>
      <c r="O58" s="48"/>
    </row>
    <row r="59" spans="1:15" s="41" customFormat="1" x14ac:dyDescent="0.2">
      <c r="A59" s="55"/>
      <c r="B59" s="56"/>
      <c r="C59" s="57"/>
      <c r="D59" s="58"/>
      <c r="E59" s="58"/>
      <c r="F59" s="59"/>
      <c r="G59" s="60"/>
      <c r="H59" s="60"/>
      <c r="I59" s="60"/>
      <c r="J59" s="62"/>
      <c r="K59" s="63"/>
      <c r="L59" s="64"/>
    </row>
    <row r="67" spans="13:13" x14ac:dyDescent="0.2">
      <c r="M67" s="5"/>
    </row>
  </sheetData>
  <mergeCells count="27">
    <mergeCell ref="A2:O2"/>
    <mergeCell ref="A4:O4"/>
    <mergeCell ref="A5:O5"/>
    <mergeCell ref="A12:A15"/>
    <mergeCell ref="B12:B15"/>
    <mergeCell ref="C12:C15"/>
    <mergeCell ref="D12:D15"/>
    <mergeCell ref="E12:J12"/>
    <mergeCell ref="K12:O12"/>
    <mergeCell ref="E13:E15"/>
    <mergeCell ref="N13:N15"/>
    <mergeCell ref="O13:O15"/>
    <mergeCell ref="D58:F58"/>
    <mergeCell ref="J58:L58"/>
    <mergeCell ref="K13:K15"/>
    <mergeCell ref="L13:L15"/>
    <mergeCell ref="M13:M15"/>
    <mergeCell ref="F13:F15"/>
    <mergeCell ref="G13:G15"/>
    <mergeCell ref="H13:H15"/>
    <mergeCell ref="I13:I15"/>
    <mergeCell ref="J13:J15"/>
    <mergeCell ref="B55:C55"/>
    <mergeCell ref="D55:H55"/>
    <mergeCell ref="B56:D56"/>
    <mergeCell ref="E56:H56"/>
    <mergeCell ref="K56:O56"/>
  </mergeCells>
  <conditionalFormatting sqref="C54:C56 E58 K58">
    <cfRule type="expression" priority="1" stopIfTrue="1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B19" sqref="B19"/>
    </sheetView>
  </sheetViews>
  <sheetFormatPr defaultColWidth="9.140625" defaultRowHeight="12.75" outlineLevelRow="1" outlineLevelCol="2" x14ac:dyDescent="0.2"/>
  <cols>
    <col min="1" max="1" width="4.5703125" style="32" customWidth="1"/>
    <col min="2" max="2" width="38.7109375" style="32" customWidth="1"/>
    <col min="3" max="3" width="6.7109375" style="65" customWidth="1"/>
    <col min="4" max="4" width="9.42578125" style="66" customWidth="1"/>
    <col min="5" max="5" width="7.140625" style="66" customWidth="1" outlineLevel="1"/>
    <col min="6" max="6" width="11" style="67" customWidth="1" outlineLevel="2"/>
    <col min="7" max="7" width="7.85546875" style="67" customWidth="1" outlineLevel="2"/>
    <col min="8" max="8" width="9.42578125" style="67" customWidth="1" outlineLevel="1"/>
    <col min="9" max="9" width="8.140625" style="65" customWidth="1" outlineLevel="1"/>
    <col min="10" max="10" width="10" style="69" customWidth="1"/>
    <col min="11" max="11" width="9.5703125" style="65" customWidth="1" outlineLevel="1"/>
    <col min="12" max="12" width="10.85546875" style="65" customWidth="1" outlineLevel="2"/>
    <col min="13" max="13" width="10.85546875" style="32" customWidth="1" outlineLevel="1"/>
    <col min="14" max="14" width="8.5703125" style="32" customWidth="1" outlineLevel="1"/>
    <col min="15" max="15" width="10.85546875" style="32" customWidth="1"/>
    <col min="16" max="16" width="11.85546875" style="32" customWidth="1"/>
    <col min="17" max="16384" width="9.140625" style="32"/>
  </cols>
  <sheetData>
    <row r="1" spans="1:16" s="4" customFormat="1" x14ac:dyDescent="0.2">
      <c r="A1" s="1"/>
      <c r="B1" s="2"/>
      <c r="C1" s="3"/>
      <c r="E1" s="5"/>
      <c r="O1" s="7"/>
    </row>
    <row r="2" spans="1:16" s="4" customFormat="1" ht="15" x14ac:dyDescent="0.25">
      <c r="A2" s="255" t="s">
        <v>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s="4" customFormat="1" ht="7.5" customHeight="1" x14ac:dyDescent="0.25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s="4" customFormat="1" x14ac:dyDescent="0.2">
      <c r="A4" s="256" t="s">
        <v>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6" s="4" customFormat="1" x14ac:dyDescent="0.2">
      <c r="A5" s="257" t="s">
        <v>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6" s="4" customFormat="1" x14ac:dyDescent="0.2">
      <c r="A6" s="11" t="s">
        <v>2</v>
      </c>
      <c r="B6" s="12"/>
      <c r="C6" s="13"/>
      <c r="D6" s="14" t="s">
        <v>34</v>
      </c>
      <c r="E6" s="15"/>
      <c r="F6" s="14"/>
      <c r="G6" s="14"/>
      <c r="H6" s="14"/>
      <c r="I6" s="16"/>
      <c r="J6" s="16"/>
      <c r="K6" s="16"/>
      <c r="L6" s="16"/>
      <c r="M6" s="16"/>
      <c r="N6" s="16"/>
      <c r="O6" s="16"/>
    </row>
    <row r="7" spans="1:16" s="4" customFormat="1" x14ac:dyDescent="0.2">
      <c r="A7" s="11" t="s">
        <v>3</v>
      </c>
      <c r="B7" s="12"/>
      <c r="C7" s="13"/>
      <c r="D7" s="14" t="s">
        <v>90</v>
      </c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</row>
    <row r="8" spans="1:16" s="4" customFormat="1" x14ac:dyDescent="0.2">
      <c r="A8" s="11" t="s">
        <v>4</v>
      </c>
      <c r="B8" s="12"/>
      <c r="C8" s="13"/>
      <c r="D8" s="18" t="s">
        <v>35</v>
      </c>
      <c r="E8" s="18"/>
      <c r="F8" s="18"/>
      <c r="G8" s="18"/>
      <c r="H8" s="18"/>
      <c r="I8" s="16"/>
      <c r="J8" s="16"/>
      <c r="K8" s="16"/>
      <c r="L8" s="16"/>
      <c r="M8" s="16"/>
      <c r="N8" s="16"/>
      <c r="O8" s="16"/>
    </row>
    <row r="9" spans="1:16" s="28" customFormat="1" ht="16.5" customHeight="1" x14ac:dyDescent="0.2">
      <c r="A9" s="19"/>
      <c r="B9" s="20"/>
      <c r="C9" s="21"/>
      <c r="D9" s="22"/>
      <c r="E9" s="23"/>
      <c r="F9" s="24"/>
      <c r="G9" s="24"/>
      <c r="H9" s="25"/>
      <c r="I9" s="26"/>
      <c r="J9" s="27"/>
      <c r="K9" s="27"/>
      <c r="L9" s="27"/>
      <c r="M9" s="27"/>
      <c r="N9" s="27"/>
      <c r="O9" s="26"/>
    </row>
    <row r="10" spans="1:16" s="28" customFormat="1" x14ac:dyDescent="0.2">
      <c r="A10" s="19"/>
      <c r="B10" s="2"/>
      <c r="C10" s="29" t="s">
        <v>5</v>
      </c>
      <c r="D10" s="25"/>
      <c r="E10" s="30"/>
      <c r="F10" s="88" t="e">
        <f>#REF!</f>
        <v>#REF!</v>
      </c>
      <c r="G10" s="86" t="s">
        <v>31</v>
      </c>
      <c r="H10" s="87"/>
      <c r="J10" s="26"/>
      <c r="K10" s="26"/>
      <c r="M10" s="27"/>
      <c r="N10" s="27"/>
    </row>
    <row r="11" spans="1:16" ht="9" customHeight="1" x14ac:dyDescent="0.2">
      <c r="C11" s="32"/>
      <c r="D11" s="32"/>
      <c r="E11" s="32"/>
      <c r="F11" s="33"/>
      <c r="G11" s="34"/>
      <c r="H11" s="32"/>
      <c r="I11" s="32"/>
      <c r="J11" s="36"/>
      <c r="K11" s="32"/>
      <c r="L11" s="37"/>
    </row>
    <row r="12" spans="1:16" s="38" customFormat="1" ht="13.9" customHeight="1" x14ac:dyDescent="0.2">
      <c r="A12" s="258" t="s">
        <v>6</v>
      </c>
      <c r="B12" s="261" t="s">
        <v>7</v>
      </c>
      <c r="C12" s="262" t="s">
        <v>8</v>
      </c>
      <c r="D12" s="261" t="s">
        <v>9</v>
      </c>
      <c r="E12" s="261" t="s">
        <v>32</v>
      </c>
      <c r="F12" s="261"/>
      <c r="G12" s="261"/>
      <c r="H12" s="261"/>
      <c r="I12" s="261"/>
      <c r="J12" s="261"/>
      <c r="K12" s="261" t="s">
        <v>33</v>
      </c>
      <c r="L12" s="261"/>
      <c r="M12" s="261"/>
      <c r="N12" s="261"/>
      <c r="O12" s="261"/>
    </row>
    <row r="13" spans="1:16" s="38" customFormat="1" ht="12.75" customHeight="1" x14ac:dyDescent="0.2">
      <c r="A13" s="259"/>
      <c r="B13" s="261"/>
      <c r="C13" s="262"/>
      <c r="D13" s="261"/>
      <c r="E13" s="270" t="s">
        <v>10</v>
      </c>
      <c r="F13" s="263" t="s">
        <v>23</v>
      </c>
      <c r="G13" s="262" t="s">
        <v>24</v>
      </c>
      <c r="H13" s="262" t="s">
        <v>25</v>
      </c>
      <c r="I13" s="262" t="s">
        <v>26</v>
      </c>
      <c r="J13" s="264" t="s">
        <v>27</v>
      </c>
      <c r="K13" s="262" t="s">
        <v>11</v>
      </c>
      <c r="L13" s="262" t="s">
        <v>24</v>
      </c>
      <c r="M13" s="262" t="s">
        <v>28</v>
      </c>
      <c r="N13" s="262" t="s">
        <v>29</v>
      </c>
      <c r="O13" s="262" t="s">
        <v>30</v>
      </c>
    </row>
    <row r="14" spans="1:16" s="38" customFormat="1" ht="15" customHeight="1" x14ac:dyDescent="0.2">
      <c r="A14" s="259"/>
      <c r="B14" s="261"/>
      <c r="C14" s="262"/>
      <c r="D14" s="261"/>
      <c r="E14" s="270"/>
      <c r="F14" s="263"/>
      <c r="G14" s="262"/>
      <c r="H14" s="262"/>
      <c r="I14" s="262"/>
      <c r="J14" s="264"/>
      <c r="K14" s="262"/>
      <c r="L14" s="262"/>
      <c r="M14" s="262"/>
      <c r="N14" s="262"/>
      <c r="O14" s="262"/>
    </row>
    <row r="15" spans="1:16" s="38" customFormat="1" ht="18" customHeight="1" x14ac:dyDescent="0.2">
      <c r="A15" s="260"/>
      <c r="B15" s="261"/>
      <c r="C15" s="262"/>
      <c r="D15" s="261"/>
      <c r="E15" s="270"/>
      <c r="F15" s="263"/>
      <c r="G15" s="262"/>
      <c r="H15" s="262"/>
      <c r="I15" s="262"/>
      <c r="J15" s="264"/>
      <c r="K15" s="262"/>
      <c r="L15" s="262"/>
      <c r="M15" s="262"/>
      <c r="N15" s="262"/>
      <c r="O15" s="262"/>
    </row>
    <row r="16" spans="1:16" s="70" customFormat="1" ht="18" customHeight="1" outlineLevel="1" x14ac:dyDescent="0.2">
      <c r="A16" s="81"/>
      <c r="B16" s="73" t="s">
        <v>77</v>
      </c>
      <c r="C16" s="103"/>
      <c r="D16" s="102"/>
      <c r="E16" s="102"/>
      <c r="F16" s="104"/>
      <c r="G16" s="102"/>
      <c r="H16" s="102"/>
      <c r="I16" s="102"/>
      <c r="J16" s="105"/>
      <c r="K16" s="106"/>
      <c r="L16" s="106"/>
      <c r="M16" s="106"/>
      <c r="N16" s="106"/>
      <c r="O16" s="105"/>
      <c r="P16" s="136"/>
    </row>
    <row r="17" spans="1:16" s="70" customFormat="1" ht="33" customHeight="1" outlineLevel="1" x14ac:dyDescent="0.2">
      <c r="A17" s="81">
        <v>1</v>
      </c>
      <c r="B17" s="80" t="s">
        <v>78</v>
      </c>
      <c r="C17" s="103" t="s">
        <v>36</v>
      </c>
      <c r="D17" s="102">
        <v>14</v>
      </c>
      <c r="E17" s="102">
        <v>0</v>
      </c>
      <c r="F17" s="104"/>
      <c r="G17" s="102">
        <f t="shared" ref="G17:G20" si="0">ROUND(F17*E17,2)</f>
        <v>0</v>
      </c>
      <c r="H17" s="102">
        <v>0</v>
      </c>
      <c r="I17" s="102">
        <v>0</v>
      </c>
      <c r="J17" s="105">
        <f>G17+H17+I17</f>
        <v>0</v>
      </c>
      <c r="K17" s="106">
        <f>ROUND(D17*E17,2)</f>
        <v>0</v>
      </c>
      <c r="L17" s="106">
        <f>ROUND(D17*G17,2)</f>
        <v>0</v>
      </c>
      <c r="M17" s="106">
        <f>ROUND(D17*H17,2)</f>
        <v>0</v>
      </c>
      <c r="N17" s="106">
        <f>ROUND(D17*I17,2)</f>
        <v>0</v>
      </c>
      <c r="O17" s="105">
        <f t="shared" ref="O17:O20" si="1">ROUND(SUM(L17+M17+N17),2)</f>
        <v>0</v>
      </c>
      <c r="P17" s="136"/>
    </row>
    <row r="18" spans="1:16" s="70" customFormat="1" ht="33" customHeight="1" outlineLevel="1" x14ac:dyDescent="0.2">
      <c r="A18" s="81">
        <v>2</v>
      </c>
      <c r="B18" s="80" t="s">
        <v>64</v>
      </c>
      <c r="C18" s="103" t="s">
        <v>12</v>
      </c>
      <c r="D18" s="102">
        <v>30</v>
      </c>
      <c r="E18" s="102">
        <v>0</v>
      </c>
      <c r="F18" s="104"/>
      <c r="G18" s="102">
        <f t="shared" si="0"/>
        <v>0</v>
      </c>
      <c r="H18" s="102">
        <v>0</v>
      </c>
      <c r="I18" s="102">
        <v>0</v>
      </c>
      <c r="J18" s="105">
        <f>G18+H18+I18</f>
        <v>0</v>
      </c>
      <c r="K18" s="106">
        <f>ROUND(D18*E18,2)</f>
        <v>0</v>
      </c>
      <c r="L18" s="106">
        <f>ROUND(D18*G18,2)</f>
        <v>0</v>
      </c>
      <c r="M18" s="106">
        <f>ROUND(D18*H18,2)</f>
        <v>0</v>
      </c>
      <c r="N18" s="106">
        <f>ROUND(D18*I18,2)</f>
        <v>0</v>
      </c>
      <c r="O18" s="105">
        <f t="shared" si="1"/>
        <v>0</v>
      </c>
      <c r="P18" s="136"/>
    </row>
    <row r="19" spans="1:16" s="70" customFormat="1" ht="30.75" customHeight="1" outlineLevel="1" x14ac:dyDescent="0.2">
      <c r="A19" s="81">
        <v>3</v>
      </c>
      <c r="B19" s="80" t="s">
        <v>65</v>
      </c>
      <c r="C19" s="103" t="s">
        <v>12</v>
      </c>
      <c r="D19" s="102">
        <v>5</v>
      </c>
      <c r="E19" s="102">
        <v>0</v>
      </c>
      <c r="F19" s="104"/>
      <c r="G19" s="102">
        <f t="shared" ref="G19" si="2">ROUND(F19*E19,2)</f>
        <v>0</v>
      </c>
      <c r="H19" s="102">
        <v>0</v>
      </c>
      <c r="I19" s="102">
        <v>0</v>
      </c>
      <c r="J19" s="105">
        <f>G19+H19+I19</f>
        <v>0</v>
      </c>
      <c r="K19" s="106">
        <f>ROUND(D19*E19,2)</f>
        <v>0</v>
      </c>
      <c r="L19" s="106">
        <f>ROUND(D19*G19,2)</f>
        <v>0</v>
      </c>
      <c r="M19" s="106">
        <f>ROUND(D19*H19,2)</f>
        <v>0</v>
      </c>
      <c r="N19" s="106">
        <f>ROUND(D19*I19,2)</f>
        <v>0</v>
      </c>
      <c r="O19" s="105">
        <f t="shared" ref="O19" si="3">ROUND(SUM(L19+M19+N19),2)</f>
        <v>0</v>
      </c>
      <c r="P19" s="136"/>
    </row>
    <row r="20" spans="1:16" s="70" customFormat="1" ht="18" customHeight="1" outlineLevel="1" x14ac:dyDescent="0.2">
      <c r="A20" s="81">
        <v>4</v>
      </c>
      <c r="B20" s="80" t="s">
        <v>79</v>
      </c>
      <c r="C20" s="103" t="s">
        <v>12</v>
      </c>
      <c r="D20" s="102">
        <v>65</v>
      </c>
      <c r="E20" s="102">
        <v>0</v>
      </c>
      <c r="F20" s="104"/>
      <c r="G20" s="102">
        <f t="shared" si="0"/>
        <v>0</v>
      </c>
      <c r="H20" s="102">
        <v>0</v>
      </c>
      <c r="I20" s="102">
        <v>0</v>
      </c>
      <c r="J20" s="105">
        <f>G20+H20+I20</f>
        <v>0</v>
      </c>
      <c r="K20" s="106">
        <f>ROUND(D20*E20,2)</f>
        <v>0</v>
      </c>
      <c r="L20" s="106">
        <f>ROUND(D20*G20,2)</f>
        <v>0</v>
      </c>
      <c r="M20" s="106">
        <f>ROUND(D20*H20,2)</f>
        <v>0</v>
      </c>
      <c r="N20" s="106">
        <f>ROUND(D20*I20,2)</f>
        <v>0</v>
      </c>
      <c r="O20" s="105">
        <f t="shared" si="1"/>
        <v>0</v>
      </c>
      <c r="P20" s="136"/>
    </row>
    <row r="21" spans="1:16" s="40" customFormat="1" ht="15" x14ac:dyDescent="0.25">
      <c r="A21" s="84"/>
      <c r="B21" s="85" t="s">
        <v>15</v>
      </c>
      <c r="C21" s="103"/>
      <c r="D21" s="102"/>
      <c r="E21" s="102"/>
      <c r="F21" s="111"/>
      <c r="G21" s="112"/>
      <c r="H21" s="112"/>
      <c r="I21" s="112"/>
      <c r="J21" s="111" t="s">
        <v>13</v>
      </c>
      <c r="K21" s="112">
        <f>SUM(K16:K20)</f>
        <v>0</v>
      </c>
      <c r="L21" s="112">
        <f>SUM(L16:L20)</f>
        <v>0</v>
      </c>
      <c r="M21" s="112">
        <f>SUM(M16:M20)</f>
        <v>0</v>
      </c>
      <c r="N21" s="112">
        <f>SUM(N16:N20)</f>
        <v>0</v>
      </c>
      <c r="O21" s="112">
        <f>SUM(O16:O20)</f>
        <v>0</v>
      </c>
    </row>
    <row r="22" spans="1:16" s="42" customFormat="1" ht="15" x14ac:dyDescent="0.25">
      <c r="A22" s="83"/>
      <c r="B22" s="83"/>
      <c r="C22" s="113"/>
      <c r="D22" s="114"/>
      <c r="E22" s="115"/>
      <c r="F22" s="116"/>
      <c r="G22" s="117"/>
      <c r="H22" s="116"/>
      <c r="I22" s="116"/>
      <c r="J22" s="118" t="s">
        <v>48</v>
      </c>
      <c r="K22" s="119" t="s">
        <v>95</v>
      </c>
      <c r="L22" s="116"/>
      <c r="M22" s="120" t="e">
        <f>ROUND(M21*K22,2)</f>
        <v>#VALUE!</v>
      </c>
      <c r="N22" s="116"/>
      <c r="O22" s="116" t="e">
        <f>SUM(L22:N22)</f>
        <v>#VALUE!</v>
      </c>
    </row>
    <row r="23" spans="1:16" s="42" customFormat="1" ht="15" x14ac:dyDescent="0.2">
      <c r="A23" s="83"/>
      <c r="B23" s="83"/>
      <c r="C23" s="113"/>
      <c r="D23" s="121"/>
      <c r="E23" s="122"/>
      <c r="F23" s="123"/>
      <c r="G23" s="123"/>
      <c r="H23" s="123"/>
      <c r="I23" s="124"/>
      <c r="J23" s="125" t="s">
        <v>14</v>
      </c>
      <c r="K23" s="126" t="s">
        <v>31</v>
      </c>
      <c r="L23" s="127">
        <f>SUM(L21:L22)</f>
        <v>0</v>
      </c>
      <c r="M23" s="127" t="e">
        <f>SUM(M21:M22)</f>
        <v>#VALUE!</v>
      </c>
      <c r="N23" s="127">
        <f>SUM(N21:N22)</f>
        <v>0</v>
      </c>
      <c r="O23" s="127" t="e">
        <f>SUM(O21:O22)</f>
        <v>#VALUE!</v>
      </c>
    </row>
    <row r="24" spans="1:16" s="42" customFormat="1" ht="15" x14ac:dyDescent="0.2">
      <c r="A24" s="83"/>
      <c r="B24" s="83"/>
      <c r="C24" s="113" t="s">
        <v>15</v>
      </c>
      <c r="D24" s="128"/>
      <c r="E24" s="122"/>
      <c r="F24" s="123"/>
      <c r="G24" s="123"/>
      <c r="H24" s="123"/>
      <c r="I24" s="123"/>
      <c r="J24" s="129" t="s">
        <v>16</v>
      </c>
      <c r="K24" s="130">
        <v>0.2359</v>
      </c>
      <c r="L24" s="124">
        <f>ROUND(L23*0.2359,2)</f>
        <v>0</v>
      </c>
      <c r="M24" s="129"/>
      <c r="N24" s="131"/>
      <c r="O24" s="120">
        <f>L24</f>
        <v>0</v>
      </c>
    </row>
    <row r="25" spans="1:16" s="42" customFormat="1" ht="15" x14ac:dyDescent="0.2">
      <c r="A25" s="83"/>
      <c r="B25" s="83"/>
      <c r="C25" s="113"/>
      <c r="D25" s="128"/>
      <c r="E25" s="122"/>
      <c r="F25" s="123"/>
      <c r="G25" s="123"/>
      <c r="H25" s="123"/>
      <c r="I25" s="123"/>
      <c r="J25" s="129" t="s">
        <v>17</v>
      </c>
      <c r="K25" s="130" t="s">
        <v>95</v>
      </c>
      <c r="L25" s="124"/>
      <c r="M25" s="129"/>
      <c r="N25" s="131"/>
      <c r="O25" s="120" t="e">
        <f>ROUND(O23*K25,2)</f>
        <v>#VALUE!</v>
      </c>
    </row>
    <row r="26" spans="1:16" s="42" customFormat="1" ht="15" x14ac:dyDescent="0.2">
      <c r="A26" s="83"/>
      <c r="B26" s="83"/>
      <c r="C26" s="113"/>
      <c r="D26" s="128"/>
      <c r="E26" s="122"/>
      <c r="F26" s="123"/>
      <c r="G26" s="123"/>
      <c r="H26" s="123"/>
      <c r="I26" s="123"/>
      <c r="J26" s="129" t="s">
        <v>18</v>
      </c>
      <c r="K26" s="130" t="s">
        <v>95</v>
      </c>
      <c r="L26" s="124"/>
      <c r="M26" s="129"/>
      <c r="N26" s="131"/>
      <c r="O26" s="120" t="e">
        <f>ROUND(O23*K26,2)</f>
        <v>#VALUE!</v>
      </c>
    </row>
    <row r="27" spans="1:16" s="42" customFormat="1" ht="15" x14ac:dyDescent="0.2">
      <c r="A27" s="83"/>
      <c r="B27" s="83"/>
      <c r="C27" s="113"/>
      <c r="D27" s="128"/>
      <c r="E27" s="122"/>
      <c r="F27" s="123"/>
      <c r="G27" s="123"/>
      <c r="H27" s="123"/>
      <c r="I27" s="123"/>
      <c r="J27" s="132" t="s">
        <v>19</v>
      </c>
      <c r="K27" s="123" t="s">
        <v>31</v>
      </c>
      <c r="L27" s="124"/>
      <c r="M27" s="129"/>
      <c r="N27" s="131"/>
      <c r="O27" s="133" t="e">
        <f>O26+O25+O24+O23</f>
        <v>#VALUE!</v>
      </c>
    </row>
    <row r="28" spans="1:16" s="40" customFormat="1" x14ac:dyDescent="0.2">
      <c r="A28" s="89"/>
      <c r="B28" s="90"/>
      <c r="C28" s="91"/>
      <c r="D28" s="92"/>
      <c r="E28" s="92"/>
      <c r="F28" s="92"/>
      <c r="G28" s="93"/>
      <c r="H28" s="93"/>
      <c r="I28" s="95"/>
      <c r="J28" s="96"/>
      <c r="K28" s="97"/>
      <c r="L28" s="98"/>
      <c r="M28" s="98"/>
      <c r="N28" s="98"/>
      <c r="O28" s="96"/>
    </row>
    <row r="29" spans="1:16" s="4" customFormat="1" x14ac:dyDescent="0.2">
      <c r="A29" s="1"/>
      <c r="B29" s="2"/>
      <c r="C29" s="3"/>
      <c r="E29" s="32"/>
      <c r="I29" s="43"/>
      <c r="J29" s="44"/>
      <c r="K29" s="44"/>
      <c r="L29" s="44"/>
      <c r="M29" s="44"/>
      <c r="N29" s="44"/>
      <c r="O29" s="44"/>
    </row>
    <row r="30" spans="1:16" s="4" customFormat="1" ht="12" customHeight="1" x14ac:dyDescent="0.2">
      <c r="A30" s="1"/>
      <c r="B30" s="265" t="s">
        <v>20</v>
      </c>
      <c r="C30" s="265"/>
      <c r="D30" s="266"/>
      <c r="E30" s="266"/>
      <c r="F30" s="266"/>
      <c r="G30" s="266"/>
      <c r="H30" s="266"/>
      <c r="I30" s="45"/>
      <c r="J30" s="45"/>
      <c r="K30" s="46"/>
      <c r="L30" s="82"/>
      <c r="M30" s="82"/>
      <c r="N30" s="46"/>
      <c r="O30" s="46"/>
    </row>
    <row r="31" spans="1:16" s="4" customFormat="1" ht="12" customHeight="1" x14ac:dyDescent="0.2">
      <c r="A31" s="1"/>
      <c r="B31" s="267"/>
      <c r="C31" s="267"/>
      <c r="D31" s="267"/>
      <c r="E31" s="268" t="s">
        <v>21</v>
      </c>
      <c r="F31" s="268"/>
      <c r="G31" s="268"/>
      <c r="H31" s="268"/>
      <c r="I31" s="45"/>
      <c r="J31" s="45"/>
      <c r="K31" s="269"/>
      <c r="L31" s="269"/>
      <c r="M31" s="269"/>
      <c r="N31" s="269"/>
      <c r="O31" s="269"/>
    </row>
    <row r="32" spans="1:16" x14ac:dyDescent="0.2">
      <c r="B32" s="48"/>
      <c r="C32" s="49"/>
      <c r="D32" s="50"/>
      <c r="E32" s="50"/>
      <c r="F32" s="51"/>
      <c r="G32" s="52"/>
      <c r="H32" s="52"/>
      <c r="I32" s="49"/>
      <c r="J32" s="54"/>
      <c r="K32" s="49"/>
      <c r="L32" s="49"/>
      <c r="M32" s="48"/>
      <c r="N32" s="48"/>
      <c r="O32" s="48"/>
    </row>
    <row r="33" spans="1:15" x14ac:dyDescent="0.2">
      <c r="B33" s="48"/>
      <c r="C33" s="49"/>
      <c r="D33" s="267"/>
      <c r="E33" s="267"/>
      <c r="F33" s="267"/>
      <c r="G33" s="52"/>
      <c r="H33" s="52"/>
      <c r="I33" s="49"/>
      <c r="J33" s="267"/>
      <c r="K33" s="267"/>
      <c r="L33" s="267"/>
      <c r="M33" s="48"/>
      <c r="N33" s="48"/>
      <c r="O33" s="48"/>
    </row>
    <row r="34" spans="1:15" s="41" customFormat="1" x14ac:dyDescent="0.2">
      <c r="A34" s="55"/>
      <c r="B34" s="56"/>
      <c r="C34" s="57"/>
      <c r="D34" s="58"/>
      <c r="E34" s="58"/>
      <c r="F34" s="59"/>
      <c r="G34" s="60"/>
      <c r="H34" s="60"/>
      <c r="I34" s="60"/>
      <c r="J34" s="62"/>
      <c r="K34" s="63"/>
      <c r="L34" s="64"/>
    </row>
    <row r="42" spans="1:15" x14ac:dyDescent="0.2">
      <c r="M42" s="5"/>
    </row>
  </sheetData>
  <mergeCells count="27">
    <mergeCell ref="M13:M15"/>
    <mergeCell ref="B30:C30"/>
    <mergeCell ref="D30:H30"/>
    <mergeCell ref="B31:D31"/>
    <mergeCell ref="E31:H31"/>
    <mergeCell ref="K31:O31"/>
    <mergeCell ref="J13:J15"/>
    <mergeCell ref="F13:F15"/>
    <mergeCell ref="G13:G15"/>
    <mergeCell ref="H13:H15"/>
    <mergeCell ref="I13:I15"/>
    <mergeCell ref="D33:F33"/>
    <mergeCell ref="J33:L33"/>
    <mergeCell ref="K13:K15"/>
    <mergeCell ref="L13:L15"/>
    <mergeCell ref="A2:O2"/>
    <mergeCell ref="A4:O4"/>
    <mergeCell ref="A5:O5"/>
    <mergeCell ref="A12:A15"/>
    <mergeCell ref="B12:B15"/>
    <mergeCell ref="C12:C15"/>
    <mergeCell ref="D12:D15"/>
    <mergeCell ref="E12:J12"/>
    <mergeCell ref="K12:O12"/>
    <mergeCell ref="E13:E15"/>
    <mergeCell ref="N13:N15"/>
    <mergeCell ref="O13:O15"/>
  </mergeCells>
  <conditionalFormatting sqref="C29:C31 E33 K33">
    <cfRule type="expression" priority="1" stopIfTrue="1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B20" sqref="B20"/>
    </sheetView>
  </sheetViews>
  <sheetFormatPr defaultColWidth="9.140625" defaultRowHeight="12.75" outlineLevelRow="1" outlineLevelCol="2" x14ac:dyDescent="0.2"/>
  <cols>
    <col min="1" max="1" width="4.5703125" style="32" customWidth="1"/>
    <col min="2" max="2" width="38.7109375" style="32" customWidth="1"/>
    <col min="3" max="3" width="6.7109375" style="65" customWidth="1"/>
    <col min="4" max="4" width="9.42578125" style="66" customWidth="1"/>
    <col min="5" max="5" width="7.140625" style="66" customWidth="1" outlineLevel="1"/>
    <col min="6" max="6" width="11" style="67" customWidth="1" outlineLevel="2"/>
    <col min="7" max="7" width="7.85546875" style="67" customWidth="1" outlineLevel="2"/>
    <col min="8" max="8" width="9.42578125" style="67" customWidth="1" outlineLevel="1"/>
    <col min="9" max="9" width="8.140625" style="65" customWidth="1" outlineLevel="1"/>
    <col min="10" max="10" width="10" style="69" customWidth="1"/>
    <col min="11" max="11" width="9.5703125" style="65" customWidth="1" outlineLevel="1"/>
    <col min="12" max="12" width="10.85546875" style="65" customWidth="1" outlineLevel="2"/>
    <col min="13" max="13" width="10.85546875" style="32" customWidth="1" outlineLevel="1"/>
    <col min="14" max="14" width="8.5703125" style="32" customWidth="1" outlineLevel="1"/>
    <col min="15" max="15" width="10.85546875" style="32" customWidth="1"/>
    <col min="16" max="16" width="11.85546875" style="32" customWidth="1"/>
    <col min="17" max="16384" width="9.140625" style="32"/>
  </cols>
  <sheetData>
    <row r="1" spans="1:16" s="4" customFormat="1" x14ac:dyDescent="0.2">
      <c r="A1" s="1"/>
      <c r="B1" s="2"/>
      <c r="C1" s="3"/>
      <c r="E1" s="5"/>
      <c r="O1" s="7"/>
    </row>
    <row r="2" spans="1:16" s="4" customFormat="1" ht="15" x14ac:dyDescent="0.25">
      <c r="A2" s="255" t="s">
        <v>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6" s="4" customFormat="1" ht="7.5" customHeight="1" x14ac:dyDescent="0.25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s="4" customFormat="1" x14ac:dyDescent="0.2">
      <c r="A4" s="256" t="s">
        <v>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6" s="4" customFormat="1" x14ac:dyDescent="0.2">
      <c r="A5" s="257" t="s">
        <v>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6" s="4" customFormat="1" x14ac:dyDescent="0.2">
      <c r="A6" s="11" t="s">
        <v>2</v>
      </c>
      <c r="B6" s="12"/>
      <c r="C6" s="13"/>
      <c r="D6" s="14" t="s">
        <v>34</v>
      </c>
      <c r="E6" s="15"/>
      <c r="F6" s="14"/>
      <c r="G6" s="14"/>
      <c r="H6" s="14"/>
      <c r="I6" s="16"/>
      <c r="J6" s="16"/>
      <c r="K6" s="16"/>
      <c r="L6" s="16"/>
      <c r="M6" s="16"/>
      <c r="N6" s="16"/>
      <c r="O6" s="16"/>
    </row>
    <row r="7" spans="1:16" s="4" customFormat="1" x14ac:dyDescent="0.2">
      <c r="A7" s="11" t="s">
        <v>3</v>
      </c>
      <c r="B7" s="12"/>
      <c r="C7" s="13"/>
      <c r="D7" s="14" t="s">
        <v>178</v>
      </c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</row>
    <row r="8" spans="1:16" s="4" customFormat="1" x14ac:dyDescent="0.2">
      <c r="A8" s="11" t="s">
        <v>4</v>
      </c>
      <c r="B8" s="12"/>
      <c r="C8" s="13"/>
      <c r="D8" s="18" t="s">
        <v>35</v>
      </c>
      <c r="E8" s="18"/>
      <c r="F8" s="18"/>
      <c r="G8" s="18"/>
      <c r="H8" s="18"/>
      <c r="I8" s="16"/>
      <c r="J8" s="16"/>
      <c r="K8" s="16"/>
      <c r="L8" s="16"/>
      <c r="M8" s="16"/>
      <c r="N8" s="16"/>
      <c r="O8" s="16"/>
    </row>
    <row r="9" spans="1:16" s="28" customFormat="1" ht="16.5" customHeight="1" x14ac:dyDescent="0.2">
      <c r="A9" s="19"/>
      <c r="B9" s="20"/>
      <c r="C9" s="21"/>
      <c r="D9" s="22"/>
      <c r="E9" s="23"/>
      <c r="F9" s="24"/>
      <c r="G9" s="24"/>
      <c r="H9" s="25"/>
      <c r="I9" s="26"/>
      <c r="J9" s="27"/>
      <c r="K9" s="27"/>
      <c r="L9" s="27"/>
      <c r="M9" s="27"/>
      <c r="N9" s="27"/>
      <c r="O9" s="26"/>
    </row>
    <row r="10" spans="1:16" s="28" customFormat="1" x14ac:dyDescent="0.2">
      <c r="A10" s="19"/>
      <c r="B10" s="2"/>
      <c r="C10" s="29" t="s">
        <v>5</v>
      </c>
      <c r="D10" s="25"/>
      <c r="E10" s="30"/>
      <c r="F10" s="88" t="e">
        <f>#REF!</f>
        <v>#REF!</v>
      </c>
      <c r="G10" s="86" t="s">
        <v>31</v>
      </c>
      <c r="H10" s="87"/>
      <c r="J10" s="26"/>
      <c r="K10" s="26"/>
      <c r="M10" s="27"/>
      <c r="N10" s="27"/>
    </row>
    <row r="11" spans="1:16" ht="9" customHeight="1" x14ac:dyDescent="0.2">
      <c r="C11" s="32"/>
      <c r="D11" s="32"/>
      <c r="E11" s="32"/>
      <c r="F11" s="33"/>
      <c r="G11" s="34"/>
      <c r="H11" s="32"/>
      <c r="I11" s="32"/>
      <c r="J11" s="36"/>
      <c r="K11" s="32"/>
      <c r="L11" s="37"/>
    </row>
    <row r="12" spans="1:16" s="38" customFormat="1" ht="13.9" customHeight="1" x14ac:dyDescent="0.2">
      <c r="A12" s="258" t="s">
        <v>6</v>
      </c>
      <c r="B12" s="261" t="s">
        <v>7</v>
      </c>
      <c r="C12" s="262" t="s">
        <v>8</v>
      </c>
      <c r="D12" s="261" t="s">
        <v>9</v>
      </c>
      <c r="E12" s="261" t="s">
        <v>32</v>
      </c>
      <c r="F12" s="261"/>
      <c r="G12" s="261"/>
      <c r="H12" s="261"/>
      <c r="I12" s="261"/>
      <c r="J12" s="261"/>
      <c r="K12" s="261" t="s">
        <v>33</v>
      </c>
      <c r="L12" s="261"/>
      <c r="M12" s="261"/>
      <c r="N12" s="261"/>
      <c r="O12" s="261"/>
    </row>
    <row r="13" spans="1:16" s="38" customFormat="1" ht="12.75" customHeight="1" x14ac:dyDescent="0.2">
      <c r="A13" s="259"/>
      <c r="B13" s="261"/>
      <c r="C13" s="262"/>
      <c r="D13" s="261"/>
      <c r="E13" s="270" t="s">
        <v>10</v>
      </c>
      <c r="F13" s="263" t="s">
        <v>23</v>
      </c>
      <c r="G13" s="262" t="s">
        <v>24</v>
      </c>
      <c r="H13" s="262" t="s">
        <v>25</v>
      </c>
      <c r="I13" s="262" t="s">
        <v>26</v>
      </c>
      <c r="J13" s="264" t="s">
        <v>27</v>
      </c>
      <c r="K13" s="262" t="s">
        <v>11</v>
      </c>
      <c r="L13" s="262" t="s">
        <v>24</v>
      </c>
      <c r="M13" s="262" t="s">
        <v>28</v>
      </c>
      <c r="N13" s="262" t="s">
        <v>29</v>
      </c>
      <c r="O13" s="262" t="s">
        <v>30</v>
      </c>
    </row>
    <row r="14" spans="1:16" s="38" customFormat="1" ht="15" customHeight="1" x14ac:dyDescent="0.2">
      <c r="A14" s="259"/>
      <c r="B14" s="261"/>
      <c r="C14" s="262"/>
      <c r="D14" s="261"/>
      <c r="E14" s="270"/>
      <c r="F14" s="263"/>
      <c r="G14" s="262"/>
      <c r="H14" s="262"/>
      <c r="I14" s="262"/>
      <c r="J14" s="264"/>
      <c r="K14" s="262"/>
      <c r="L14" s="262"/>
      <c r="M14" s="262"/>
      <c r="N14" s="262"/>
      <c r="O14" s="262"/>
    </row>
    <row r="15" spans="1:16" s="38" customFormat="1" ht="18" customHeight="1" x14ac:dyDescent="0.2">
      <c r="A15" s="260"/>
      <c r="B15" s="261"/>
      <c r="C15" s="262"/>
      <c r="D15" s="261"/>
      <c r="E15" s="270"/>
      <c r="F15" s="263"/>
      <c r="G15" s="262"/>
      <c r="H15" s="262"/>
      <c r="I15" s="262"/>
      <c r="J15" s="264"/>
      <c r="K15" s="262"/>
      <c r="L15" s="262"/>
      <c r="M15" s="262"/>
      <c r="N15" s="262"/>
      <c r="O15" s="262"/>
    </row>
    <row r="16" spans="1:16" s="70" customFormat="1" ht="36" customHeight="1" outlineLevel="1" x14ac:dyDescent="0.2">
      <c r="A16" s="81"/>
      <c r="B16" s="73" t="s">
        <v>177</v>
      </c>
      <c r="C16" s="103"/>
      <c r="D16" s="102"/>
      <c r="E16" s="102"/>
      <c r="F16" s="104"/>
      <c r="G16" s="102"/>
      <c r="H16" s="102"/>
      <c r="I16" s="102"/>
      <c r="J16" s="105"/>
      <c r="K16" s="106"/>
      <c r="L16" s="106"/>
      <c r="M16" s="106"/>
      <c r="N16" s="106"/>
      <c r="O16" s="105"/>
      <c r="P16" s="136"/>
    </row>
    <row r="17" spans="1:16" s="70" customFormat="1" ht="18" customHeight="1" outlineLevel="1" x14ac:dyDescent="0.2">
      <c r="A17" s="81">
        <v>1</v>
      </c>
      <c r="B17" s="80" t="s">
        <v>91</v>
      </c>
      <c r="C17" s="103" t="s">
        <v>36</v>
      </c>
      <c r="D17" s="102">
        <v>14</v>
      </c>
      <c r="E17" s="102">
        <v>0</v>
      </c>
      <c r="F17" s="104"/>
      <c r="G17" s="102">
        <f t="shared" ref="G17:G19" si="0">ROUND(F17*E17,2)</f>
        <v>0</v>
      </c>
      <c r="H17" s="102">
        <v>0</v>
      </c>
      <c r="I17" s="102">
        <v>0</v>
      </c>
      <c r="J17" s="105">
        <f t="shared" ref="J17:J23" si="1">G17+H17+I17</f>
        <v>0</v>
      </c>
      <c r="K17" s="106">
        <f t="shared" ref="K17:K23" si="2">ROUND(D17*E17,2)</f>
        <v>0</v>
      </c>
      <c r="L17" s="106">
        <f t="shared" ref="L17:L23" si="3">ROUND(D17*G17,2)</f>
        <v>0</v>
      </c>
      <c r="M17" s="106">
        <f t="shared" ref="M17:M23" si="4">ROUND(D17*H17,2)</f>
        <v>0</v>
      </c>
      <c r="N17" s="106">
        <f t="shared" ref="N17:N23" si="5">ROUND(D17*I17,2)</f>
        <v>0</v>
      </c>
      <c r="O17" s="105">
        <f t="shared" ref="O17:O19" si="6">ROUND(SUM(L17+M17+N17),2)</f>
        <v>0</v>
      </c>
      <c r="P17" s="136"/>
    </row>
    <row r="18" spans="1:16" s="70" customFormat="1" ht="16.5" customHeight="1" outlineLevel="1" x14ac:dyDescent="0.2">
      <c r="A18" s="81">
        <v>2</v>
      </c>
      <c r="B18" s="80" t="s">
        <v>66</v>
      </c>
      <c r="C18" s="103" t="s">
        <v>12</v>
      </c>
      <c r="D18" s="102">
        <v>18</v>
      </c>
      <c r="E18" s="102">
        <v>0</v>
      </c>
      <c r="F18" s="104"/>
      <c r="G18" s="102">
        <f t="shared" si="0"/>
        <v>0</v>
      </c>
      <c r="H18" s="102">
        <v>0</v>
      </c>
      <c r="I18" s="102">
        <v>0</v>
      </c>
      <c r="J18" s="105">
        <f t="shared" si="1"/>
        <v>0</v>
      </c>
      <c r="K18" s="106">
        <f t="shared" si="2"/>
        <v>0</v>
      </c>
      <c r="L18" s="106">
        <f t="shared" si="3"/>
        <v>0</v>
      </c>
      <c r="M18" s="106">
        <f t="shared" si="4"/>
        <v>0</v>
      </c>
      <c r="N18" s="106">
        <f t="shared" si="5"/>
        <v>0</v>
      </c>
      <c r="O18" s="105">
        <f t="shared" si="6"/>
        <v>0</v>
      </c>
      <c r="P18" s="136"/>
    </row>
    <row r="19" spans="1:16" s="70" customFormat="1" ht="18" customHeight="1" outlineLevel="1" x14ac:dyDescent="0.2">
      <c r="A19" s="81">
        <v>3</v>
      </c>
      <c r="B19" s="80" t="s">
        <v>79</v>
      </c>
      <c r="C19" s="103" t="s">
        <v>12</v>
      </c>
      <c r="D19" s="102">
        <v>80</v>
      </c>
      <c r="E19" s="102">
        <v>0</v>
      </c>
      <c r="F19" s="104"/>
      <c r="G19" s="102">
        <f t="shared" si="0"/>
        <v>0</v>
      </c>
      <c r="H19" s="102">
        <v>0</v>
      </c>
      <c r="I19" s="102">
        <v>0</v>
      </c>
      <c r="J19" s="105">
        <f t="shared" si="1"/>
        <v>0</v>
      </c>
      <c r="K19" s="106">
        <f t="shared" si="2"/>
        <v>0</v>
      </c>
      <c r="L19" s="106">
        <f t="shared" si="3"/>
        <v>0</v>
      </c>
      <c r="M19" s="106">
        <f t="shared" si="4"/>
        <v>0</v>
      </c>
      <c r="N19" s="106">
        <f t="shared" si="5"/>
        <v>0</v>
      </c>
      <c r="O19" s="105">
        <f t="shared" si="6"/>
        <v>0</v>
      </c>
      <c r="P19" s="136"/>
    </row>
    <row r="20" spans="1:16" s="70" customFormat="1" ht="18" customHeight="1" outlineLevel="1" x14ac:dyDescent="0.2">
      <c r="A20" s="81">
        <v>4</v>
      </c>
      <c r="B20" s="80" t="s">
        <v>92</v>
      </c>
      <c r="C20" s="103" t="s">
        <v>36</v>
      </c>
      <c r="D20" s="102">
        <v>14</v>
      </c>
      <c r="E20" s="102">
        <v>0</v>
      </c>
      <c r="F20" s="104"/>
      <c r="G20" s="102">
        <f t="shared" ref="G20:G23" si="7">ROUND(F20*E20,2)</f>
        <v>0</v>
      </c>
      <c r="H20" s="102">
        <v>0</v>
      </c>
      <c r="I20" s="102">
        <v>0</v>
      </c>
      <c r="J20" s="105">
        <f t="shared" si="1"/>
        <v>0</v>
      </c>
      <c r="K20" s="106">
        <f t="shared" si="2"/>
        <v>0</v>
      </c>
      <c r="L20" s="106">
        <f t="shared" si="3"/>
        <v>0</v>
      </c>
      <c r="M20" s="106">
        <f t="shared" si="4"/>
        <v>0</v>
      </c>
      <c r="N20" s="106">
        <f t="shared" si="5"/>
        <v>0</v>
      </c>
      <c r="O20" s="105">
        <f t="shared" ref="O20:O24" si="8">ROUND(SUM(L20+M20+N20),2)</f>
        <v>0</v>
      </c>
      <c r="P20" s="136"/>
    </row>
    <row r="21" spans="1:16" s="70" customFormat="1" ht="18" customHeight="1" outlineLevel="1" x14ac:dyDescent="0.2">
      <c r="A21" s="81">
        <v>5</v>
      </c>
      <c r="B21" s="80" t="s">
        <v>93</v>
      </c>
      <c r="C21" s="103" t="s">
        <v>56</v>
      </c>
      <c r="D21" s="102">
        <v>59</v>
      </c>
      <c r="E21" s="102">
        <v>0</v>
      </c>
      <c r="F21" s="104"/>
      <c r="G21" s="102">
        <f t="shared" si="7"/>
        <v>0</v>
      </c>
      <c r="H21" s="102">
        <v>0</v>
      </c>
      <c r="I21" s="102">
        <v>0</v>
      </c>
      <c r="J21" s="105">
        <f t="shared" si="1"/>
        <v>0</v>
      </c>
      <c r="K21" s="106">
        <f t="shared" si="2"/>
        <v>0</v>
      </c>
      <c r="L21" s="106">
        <f t="shared" si="3"/>
        <v>0</v>
      </c>
      <c r="M21" s="106">
        <f t="shared" si="4"/>
        <v>0</v>
      </c>
      <c r="N21" s="106">
        <f t="shared" si="5"/>
        <v>0</v>
      </c>
      <c r="O21" s="105">
        <f t="shared" si="8"/>
        <v>0</v>
      </c>
      <c r="P21" s="136"/>
    </row>
    <row r="22" spans="1:16" s="70" customFormat="1" ht="18" customHeight="1" outlineLevel="1" x14ac:dyDescent="0.2">
      <c r="A22" s="81">
        <v>6</v>
      </c>
      <c r="B22" s="80" t="s">
        <v>94</v>
      </c>
      <c r="C22" s="103" t="s">
        <v>37</v>
      </c>
      <c r="D22" s="102">
        <v>1</v>
      </c>
      <c r="E22" s="102">
        <v>0</v>
      </c>
      <c r="F22" s="104"/>
      <c r="G22" s="102">
        <f t="shared" si="7"/>
        <v>0</v>
      </c>
      <c r="H22" s="102">
        <v>0</v>
      </c>
      <c r="I22" s="102">
        <v>0</v>
      </c>
      <c r="J22" s="105">
        <f t="shared" si="1"/>
        <v>0</v>
      </c>
      <c r="K22" s="106">
        <f t="shared" si="2"/>
        <v>0</v>
      </c>
      <c r="L22" s="106">
        <f t="shared" si="3"/>
        <v>0</v>
      </c>
      <c r="M22" s="106">
        <f t="shared" si="4"/>
        <v>0</v>
      </c>
      <c r="N22" s="106">
        <f t="shared" si="5"/>
        <v>0</v>
      </c>
      <c r="O22" s="105">
        <f t="shared" si="8"/>
        <v>0</v>
      </c>
      <c r="P22" s="136"/>
    </row>
    <row r="23" spans="1:16" s="70" customFormat="1" ht="18" customHeight="1" outlineLevel="1" x14ac:dyDescent="0.2">
      <c r="A23" s="81">
        <v>7</v>
      </c>
      <c r="B23" s="80" t="s">
        <v>82</v>
      </c>
      <c r="C23" s="103" t="s">
        <v>38</v>
      </c>
      <c r="D23" s="102">
        <v>1</v>
      </c>
      <c r="E23" s="102">
        <v>0</v>
      </c>
      <c r="F23" s="104"/>
      <c r="G23" s="102">
        <f t="shared" si="7"/>
        <v>0</v>
      </c>
      <c r="H23" s="102">
        <v>0</v>
      </c>
      <c r="I23" s="102">
        <v>0</v>
      </c>
      <c r="J23" s="105">
        <f t="shared" si="1"/>
        <v>0</v>
      </c>
      <c r="K23" s="106">
        <f t="shared" si="2"/>
        <v>0</v>
      </c>
      <c r="L23" s="106">
        <f t="shared" si="3"/>
        <v>0</v>
      </c>
      <c r="M23" s="106">
        <f t="shared" si="4"/>
        <v>0</v>
      </c>
      <c r="N23" s="106">
        <f t="shared" si="5"/>
        <v>0</v>
      </c>
      <c r="O23" s="105">
        <f t="shared" si="8"/>
        <v>0</v>
      </c>
      <c r="P23" s="136"/>
    </row>
    <row r="24" spans="1:16" s="40" customFormat="1" ht="15" x14ac:dyDescent="0.25">
      <c r="A24" s="84"/>
      <c r="B24" s="85" t="s">
        <v>15</v>
      </c>
      <c r="C24" s="103"/>
      <c r="D24" s="102"/>
      <c r="E24" s="102"/>
      <c r="F24" s="111" t="s">
        <v>13</v>
      </c>
      <c r="G24" s="112"/>
      <c r="H24" s="112"/>
      <c r="I24" s="112"/>
      <c r="J24" s="112"/>
      <c r="K24" s="112">
        <f>SUM(K17:K23)</f>
        <v>0</v>
      </c>
      <c r="L24" s="112">
        <f>SUM(L17:L23)</f>
        <v>0</v>
      </c>
      <c r="M24" s="112">
        <f>SUM(M17:M23)</f>
        <v>0</v>
      </c>
      <c r="N24" s="112">
        <f>SUM(N17:N23)</f>
        <v>0</v>
      </c>
      <c r="O24" s="112">
        <f t="shared" si="8"/>
        <v>0</v>
      </c>
    </row>
    <row r="25" spans="1:16" s="42" customFormat="1" ht="15" x14ac:dyDescent="0.25">
      <c r="A25" s="83"/>
      <c r="B25" s="83"/>
      <c r="C25" s="113"/>
      <c r="D25" s="114"/>
      <c r="E25" s="115"/>
      <c r="F25" s="116"/>
      <c r="G25" s="117"/>
      <c r="H25" s="116"/>
      <c r="I25" s="116"/>
      <c r="J25" s="118" t="s">
        <v>48</v>
      </c>
      <c r="K25" s="119" t="s">
        <v>95</v>
      </c>
      <c r="L25" s="116"/>
      <c r="M25" s="120" t="e">
        <f>ROUND(M24*K25,2)</f>
        <v>#VALUE!</v>
      </c>
      <c r="N25" s="116"/>
      <c r="O25" s="116" t="e">
        <f>M25</f>
        <v>#VALUE!</v>
      </c>
    </row>
    <row r="26" spans="1:16" s="42" customFormat="1" ht="15" x14ac:dyDescent="0.2">
      <c r="A26" s="83"/>
      <c r="B26" s="83"/>
      <c r="C26" s="113"/>
      <c r="D26" s="121"/>
      <c r="E26" s="122"/>
      <c r="F26" s="123"/>
      <c r="G26" s="123"/>
      <c r="H26" s="123"/>
      <c r="I26" s="124"/>
      <c r="J26" s="125" t="s">
        <v>14</v>
      </c>
      <c r="K26" s="126" t="s">
        <v>31</v>
      </c>
      <c r="L26" s="127">
        <f>SUM(L24:L25)</f>
        <v>0</v>
      </c>
      <c r="M26" s="127" t="e">
        <f>SUM(M24:M25)</f>
        <v>#VALUE!</v>
      </c>
      <c r="N26" s="127">
        <f>SUM(N24:N25)</f>
        <v>0</v>
      </c>
      <c r="O26" s="127" t="e">
        <f>SUM(O24:O25)</f>
        <v>#VALUE!</v>
      </c>
    </row>
    <row r="27" spans="1:16" s="42" customFormat="1" ht="15" x14ac:dyDescent="0.2">
      <c r="A27" s="83"/>
      <c r="B27" s="83"/>
      <c r="C27" s="113" t="s">
        <v>15</v>
      </c>
      <c r="D27" s="128"/>
      <c r="E27" s="122"/>
      <c r="F27" s="123"/>
      <c r="G27" s="123"/>
      <c r="H27" s="123"/>
      <c r="I27" s="123"/>
      <c r="J27" s="129" t="s">
        <v>16</v>
      </c>
      <c r="K27" s="130">
        <v>0.2359</v>
      </c>
      <c r="L27" s="124">
        <f>ROUND(L26*0.2359,2)</f>
        <v>0</v>
      </c>
      <c r="M27" s="129"/>
      <c r="N27" s="131"/>
      <c r="O27" s="120">
        <f>L27</f>
        <v>0</v>
      </c>
    </row>
    <row r="28" spans="1:16" s="42" customFormat="1" ht="15" x14ac:dyDescent="0.2">
      <c r="A28" s="83"/>
      <c r="B28" s="83"/>
      <c r="C28" s="113"/>
      <c r="D28" s="128"/>
      <c r="E28" s="122"/>
      <c r="F28" s="123"/>
      <c r="G28" s="123"/>
      <c r="H28" s="123"/>
      <c r="I28" s="123"/>
      <c r="J28" s="129" t="s">
        <v>17</v>
      </c>
      <c r="K28" s="130" t="s">
        <v>95</v>
      </c>
      <c r="L28" s="124"/>
      <c r="M28" s="129"/>
      <c r="N28" s="131"/>
      <c r="O28" s="120" t="e">
        <f>ROUND(O26*K28,2)</f>
        <v>#VALUE!</v>
      </c>
    </row>
    <row r="29" spans="1:16" s="42" customFormat="1" ht="15" x14ac:dyDescent="0.2">
      <c r="A29" s="83"/>
      <c r="B29" s="83"/>
      <c r="C29" s="113"/>
      <c r="D29" s="128"/>
      <c r="E29" s="122"/>
      <c r="F29" s="123"/>
      <c r="G29" s="123"/>
      <c r="H29" s="123"/>
      <c r="I29" s="123"/>
      <c r="J29" s="129" t="s">
        <v>18</v>
      </c>
      <c r="K29" s="130" t="s">
        <v>95</v>
      </c>
      <c r="L29" s="124"/>
      <c r="M29" s="129"/>
      <c r="N29" s="131"/>
      <c r="O29" s="120" t="e">
        <f>ROUND(O26*K29,2)</f>
        <v>#VALUE!</v>
      </c>
    </row>
    <row r="30" spans="1:16" s="42" customFormat="1" ht="15" x14ac:dyDescent="0.2">
      <c r="A30" s="83"/>
      <c r="B30" s="83"/>
      <c r="C30" s="113"/>
      <c r="D30" s="128"/>
      <c r="E30" s="122"/>
      <c r="F30" s="123"/>
      <c r="G30" s="123"/>
      <c r="H30" s="123"/>
      <c r="I30" s="123"/>
      <c r="J30" s="132" t="s">
        <v>19</v>
      </c>
      <c r="K30" s="123" t="s">
        <v>31</v>
      </c>
      <c r="L30" s="124"/>
      <c r="M30" s="129"/>
      <c r="N30" s="131"/>
      <c r="O30" s="133" t="e">
        <f>O29+O28+O27+O26</f>
        <v>#VALUE!</v>
      </c>
    </row>
    <row r="31" spans="1:16" s="40" customFormat="1" x14ac:dyDescent="0.2">
      <c r="A31" s="89"/>
      <c r="B31" s="90"/>
      <c r="C31" s="91"/>
      <c r="D31" s="92"/>
      <c r="E31" s="92"/>
      <c r="F31" s="92"/>
      <c r="G31" s="93"/>
      <c r="H31" s="93"/>
      <c r="I31" s="95"/>
      <c r="J31" s="96"/>
      <c r="K31" s="97"/>
      <c r="L31" s="98"/>
      <c r="M31" s="98"/>
      <c r="N31" s="98"/>
      <c r="O31" s="96"/>
    </row>
    <row r="32" spans="1:16" s="4" customFormat="1" x14ac:dyDescent="0.2">
      <c r="A32" s="1"/>
      <c r="B32" s="2"/>
      <c r="C32" s="3"/>
      <c r="E32" s="32"/>
      <c r="I32" s="43"/>
      <c r="J32" s="44"/>
      <c r="K32" s="44"/>
      <c r="L32" s="44"/>
      <c r="M32" s="44"/>
      <c r="N32" s="44"/>
      <c r="O32" s="44"/>
    </row>
    <row r="33" spans="1:15" s="4" customFormat="1" ht="12" customHeight="1" x14ac:dyDescent="0.2">
      <c r="A33" s="1"/>
      <c r="B33" s="265" t="s">
        <v>20</v>
      </c>
      <c r="C33" s="265"/>
      <c r="D33" s="266"/>
      <c r="E33" s="266"/>
      <c r="F33" s="266"/>
      <c r="G33" s="266"/>
      <c r="H33" s="266"/>
      <c r="I33" s="45"/>
      <c r="J33" s="45"/>
      <c r="K33" s="46"/>
      <c r="L33" s="82"/>
      <c r="M33" s="82"/>
      <c r="N33" s="46"/>
      <c r="O33" s="46"/>
    </row>
    <row r="34" spans="1:15" s="4" customFormat="1" ht="12" customHeight="1" x14ac:dyDescent="0.2">
      <c r="A34" s="1"/>
      <c r="B34" s="267"/>
      <c r="C34" s="267"/>
      <c r="D34" s="267"/>
      <c r="E34" s="268" t="s">
        <v>21</v>
      </c>
      <c r="F34" s="268"/>
      <c r="G34" s="268"/>
      <c r="H34" s="268"/>
      <c r="I34" s="45"/>
      <c r="J34" s="45"/>
      <c r="K34" s="269"/>
      <c r="L34" s="269"/>
      <c r="M34" s="269"/>
      <c r="N34" s="269"/>
      <c r="O34" s="269"/>
    </row>
    <row r="35" spans="1:15" x14ac:dyDescent="0.2">
      <c r="B35" s="48"/>
      <c r="C35" s="49"/>
      <c r="D35" s="50"/>
      <c r="E35" s="50"/>
      <c r="F35" s="51"/>
      <c r="G35" s="52"/>
      <c r="H35" s="52"/>
      <c r="I35" s="49"/>
      <c r="J35" s="54"/>
      <c r="K35" s="49"/>
      <c r="L35" s="49"/>
      <c r="M35" s="48"/>
      <c r="N35" s="48"/>
      <c r="O35" s="48"/>
    </row>
    <row r="36" spans="1:15" x14ac:dyDescent="0.2">
      <c r="B36" s="48"/>
      <c r="C36" s="49"/>
      <c r="D36" s="267"/>
      <c r="E36" s="267"/>
      <c r="F36" s="267"/>
      <c r="G36" s="52"/>
      <c r="H36" s="52"/>
      <c r="I36" s="49"/>
      <c r="J36" s="267"/>
      <c r="K36" s="267"/>
      <c r="L36" s="267"/>
      <c r="M36" s="48"/>
      <c r="N36" s="48"/>
      <c r="O36" s="48"/>
    </row>
  </sheetData>
  <mergeCells count="27">
    <mergeCell ref="M13:M15"/>
    <mergeCell ref="B33:C33"/>
    <mergeCell ref="D33:H33"/>
    <mergeCell ref="B34:D34"/>
    <mergeCell ref="E34:H34"/>
    <mergeCell ref="K34:O34"/>
    <mergeCell ref="J13:J15"/>
    <mergeCell ref="F13:F15"/>
    <mergeCell ref="G13:G15"/>
    <mergeCell ref="H13:H15"/>
    <mergeCell ref="I13:I15"/>
    <mergeCell ref="D36:F36"/>
    <mergeCell ref="J36:L36"/>
    <mergeCell ref="K13:K15"/>
    <mergeCell ref="L13:L15"/>
    <mergeCell ref="A2:O2"/>
    <mergeCell ref="A4:O4"/>
    <mergeCell ref="A5:O5"/>
    <mergeCell ref="A12:A15"/>
    <mergeCell ref="B12:B15"/>
    <mergeCell ref="C12:C15"/>
    <mergeCell ref="D12:D15"/>
    <mergeCell ref="E12:J12"/>
    <mergeCell ref="K12:O12"/>
    <mergeCell ref="E13:E15"/>
    <mergeCell ref="N13:N15"/>
    <mergeCell ref="O13:O15"/>
  </mergeCells>
  <conditionalFormatting sqref="C32:C34 E36 K36">
    <cfRule type="expression" priority="1" stopIfTrue="1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B20" sqref="B20"/>
    </sheetView>
  </sheetViews>
  <sheetFormatPr defaultColWidth="9.140625" defaultRowHeight="12.75" outlineLevelRow="1" outlineLevelCol="2" x14ac:dyDescent="0.2"/>
  <cols>
    <col min="1" max="1" width="4.5703125" style="154" customWidth="1"/>
    <col min="2" max="2" width="38.7109375" style="154" customWidth="1"/>
    <col min="3" max="3" width="6.7109375" style="207" customWidth="1"/>
    <col min="4" max="4" width="9.42578125" style="208" customWidth="1"/>
    <col min="5" max="5" width="8.28515625" style="208" customWidth="1" outlineLevel="1"/>
    <col min="6" max="6" width="9.85546875" style="209" customWidth="1" outlineLevel="2"/>
    <col min="7" max="7" width="7.85546875" style="209" customWidth="1" outlineLevel="2"/>
    <col min="8" max="8" width="9.42578125" style="209" customWidth="1" outlineLevel="1"/>
    <col min="9" max="9" width="8.140625" style="207" customWidth="1" outlineLevel="1"/>
    <col min="10" max="10" width="10" style="210" customWidth="1"/>
    <col min="11" max="11" width="9.5703125" style="207" customWidth="1" outlineLevel="1"/>
    <col min="12" max="12" width="9.5703125" style="207" customWidth="1" outlineLevel="2"/>
    <col min="13" max="13" width="10.85546875" style="154" customWidth="1" outlineLevel="1"/>
    <col min="14" max="14" width="8.5703125" style="154" customWidth="1" outlineLevel="1"/>
    <col min="15" max="15" width="10.85546875" style="154" customWidth="1"/>
    <col min="16" max="16384" width="9.140625" style="154"/>
  </cols>
  <sheetData>
    <row r="1" spans="1:15" s="146" customFormat="1" x14ac:dyDescent="0.2">
      <c r="A1" s="143"/>
      <c r="B1" s="144"/>
      <c r="C1" s="145"/>
      <c r="E1" s="147"/>
      <c r="O1" s="148"/>
    </row>
    <row r="2" spans="1:15" s="146" customFormat="1" ht="15" x14ac:dyDescent="0.25">
      <c r="A2" s="255" t="s">
        <v>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s="146" customFormat="1" ht="7.5" customHeight="1" x14ac:dyDescent="0.25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46" customFormat="1" x14ac:dyDescent="0.2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1:15" s="146" customFormat="1" x14ac:dyDescent="0.2">
      <c r="A5" s="257" t="s">
        <v>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s="146" customFormat="1" x14ac:dyDescent="0.2">
      <c r="A6" s="149" t="s">
        <v>2</v>
      </c>
      <c r="B6" s="150"/>
      <c r="C6" s="151"/>
      <c r="D6" s="14" t="s">
        <v>96</v>
      </c>
      <c r="E6" s="15"/>
      <c r="F6" s="14"/>
      <c r="G6" s="14"/>
      <c r="H6" s="14"/>
      <c r="I6" s="16"/>
      <c r="J6" s="16"/>
      <c r="K6" s="16"/>
      <c r="L6" s="16"/>
      <c r="M6" s="16"/>
      <c r="N6" s="16"/>
      <c r="O6" s="16"/>
    </row>
    <row r="7" spans="1:15" s="146" customFormat="1" x14ac:dyDescent="0.2">
      <c r="A7" s="149" t="s">
        <v>3</v>
      </c>
      <c r="B7" s="150"/>
      <c r="C7" s="151"/>
      <c r="D7" s="14" t="s">
        <v>97</v>
      </c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</row>
    <row r="8" spans="1:15" s="146" customFormat="1" x14ac:dyDescent="0.2">
      <c r="A8" s="149" t="s">
        <v>4</v>
      </c>
      <c r="B8" s="150"/>
      <c r="C8" s="151"/>
      <c r="D8" s="18" t="s">
        <v>98</v>
      </c>
      <c r="E8" s="18"/>
      <c r="F8" s="18"/>
      <c r="G8" s="18"/>
      <c r="H8" s="18"/>
      <c r="I8" s="16"/>
      <c r="J8" s="16"/>
      <c r="K8" s="16"/>
      <c r="L8" s="16"/>
      <c r="M8" s="16"/>
      <c r="N8" s="16"/>
      <c r="O8" s="16"/>
    </row>
    <row r="9" spans="1:15" s="28" customFormat="1" x14ac:dyDescent="0.2">
      <c r="A9" s="19"/>
      <c r="B9" s="144"/>
      <c r="C9" s="29" t="s">
        <v>5</v>
      </c>
      <c r="D9" s="152"/>
      <c r="E9" s="153"/>
      <c r="F9" s="88" t="e">
        <f>#REF!</f>
        <v>#REF!</v>
      </c>
      <c r="G9" s="86" t="s">
        <v>31</v>
      </c>
      <c r="H9" s="86"/>
      <c r="J9" s="26"/>
      <c r="K9" s="26"/>
      <c r="M9" s="27"/>
      <c r="N9" s="27"/>
    </row>
    <row r="10" spans="1:15" ht="9" customHeight="1" x14ac:dyDescent="0.2">
      <c r="C10" s="154"/>
      <c r="D10" s="154"/>
      <c r="E10" s="154"/>
      <c r="F10" s="155"/>
      <c r="G10" s="156"/>
      <c r="H10" s="154"/>
      <c r="I10" s="154"/>
      <c r="J10" s="157"/>
      <c r="K10" s="154"/>
      <c r="L10" s="158"/>
    </row>
    <row r="11" spans="1:15" s="159" customFormat="1" ht="13.9" customHeight="1" x14ac:dyDescent="0.2">
      <c r="A11" s="258" t="s">
        <v>6</v>
      </c>
      <c r="B11" s="261" t="s">
        <v>7</v>
      </c>
      <c r="C11" s="262" t="s">
        <v>8</v>
      </c>
      <c r="D11" s="261" t="s">
        <v>9</v>
      </c>
      <c r="E11" s="261" t="s">
        <v>32</v>
      </c>
      <c r="F11" s="261"/>
      <c r="G11" s="261"/>
      <c r="H11" s="261"/>
      <c r="I11" s="261"/>
      <c r="J11" s="261"/>
      <c r="K11" s="261" t="s">
        <v>33</v>
      </c>
      <c r="L11" s="261"/>
      <c r="M11" s="261"/>
      <c r="N11" s="261"/>
      <c r="O11" s="261"/>
    </row>
    <row r="12" spans="1:15" s="159" customFormat="1" ht="12.75" customHeight="1" x14ac:dyDescent="0.2">
      <c r="A12" s="259"/>
      <c r="B12" s="261"/>
      <c r="C12" s="262"/>
      <c r="D12" s="261"/>
      <c r="E12" s="270" t="s">
        <v>10</v>
      </c>
      <c r="F12" s="263" t="s">
        <v>23</v>
      </c>
      <c r="G12" s="262" t="s">
        <v>24</v>
      </c>
      <c r="H12" s="262" t="s">
        <v>25</v>
      </c>
      <c r="I12" s="262" t="s">
        <v>26</v>
      </c>
      <c r="J12" s="264" t="s">
        <v>27</v>
      </c>
      <c r="K12" s="262" t="s">
        <v>11</v>
      </c>
      <c r="L12" s="262" t="s">
        <v>24</v>
      </c>
      <c r="M12" s="262" t="s">
        <v>28</v>
      </c>
      <c r="N12" s="262" t="s">
        <v>29</v>
      </c>
      <c r="O12" s="262" t="s">
        <v>30</v>
      </c>
    </row>
    <row r="13" spans="1:15" s="159" customFormat="1" ht="15" customHeight="1" x14ac:dyDescent="0.2">
      <c r="A13" s="259"/>
      <c r="B13" s="261"/>
      <c r="C13" s="262"/>
      <c r="D13" s="261"/>
      <c r="E13" s="270"/>
      <c r="F13" s="263"/>
      <c r="G13" s="262"/>
      <c r="H13" s="262"/>
      <c r="I13" s="262"/>
      <c r="J13" s="264"/>
      <c r="K13" s="262"/>
      <c r="L13" s="262"/>
      <c r="M13" s="262"/>
      <c r="N13" s="262"/>
      <c r="O13" s="262"/>
    </row>
    <row r="14" spans="1:15" s="159" customFormat="1" ht="18" customHeight="1" x14ac:dyDescent="0.2">
      <c r="A14" s="260"/>
      <c r="B14" s="261"/>
      <c r="C14" s="262"/>
      <c r="D14" s="261"/>
      <c r="E14" s="270"/>
      <c r="F14" s="263"/>
      <c r="G14" s="262"/>
      <c r="H14" s="262"/>
      <c r="I14" s="262"/>
      <c r="J14" s="264"/>
      <c r="K14" s="262"/>
      <c r="L14" s="262"/>
      <c r="M14" s="262"/>
      <c r="N14" s="262"/>
      <c r="O14" s="262"/>
    </row>
    <row r="15" spans="1:15" s="39" customFormat="1" ht="17.25" customHeight="1" x14ac:dyDescent="0.2">
      <c r="A15" s="72"/>
      <c r="B15" s="73" t="s">
        <v>99</v>
      </c>
      <c r="C15" s="74"/>
      <c r="D15" s="75"/>
      <c r="E15" s="76"/>
      <c r="F15" s="75"/>
      <c r="G15" s="75"/>
      <c r="H15" s="75"/>
      <c r="I15" s="75"/>
      <c r="J15" s="77"/>
      <c r="K15" s="78"/>
      <c r="L15" s="78"/>
      <c r="M15" s="78"/>
      <c r="N15" s="78"/>
      <c r="O15" s="77"/>
    </row>
    <row r="16" spans="1:15" s="164" customFormat="1" ht="18" customHeight="1" x14ac:dyDescent="0.2">
      <c r="A16" s="160">
        <v>1</v>
      </c>
      <c r="B16" s="80" t="s">
        <v>100</v>
      </c>
      <c r="C16" s="161" t="s">
        <v>36</v>
      </c>
      <c r="D16" s="162">
        <v>2</v>
      </c>
      <c r="E16" s="162">
        <v>0</v>
      </c>
      <c r="F16" s="163">
        <v>0</v>
      </c>
      <c r="G16" s="162">
        <f t="shared" ref="G16" si="0">ROUND(F16*E16,2)</f>
        <v>0</v>
      </c>
      <c r="H16" s="162">
        <v>0</v>
      </c>
      <c r="I16" s="162">
        <v>0</v>
      </c>
      <c r="J16" s="77">
        <f>G16+H16+I16</f>
        <v>0</v>
      </c>
      <c r="K16" s="78">
        <f>ROUND(D16*E16,2)</f>
        <v>0</v>
      </c>
      <c r="L16" s="78">
        <f>ROUND(D16*G16,2)</f>
        <v>0</v>
      </c>
      <c r="M16" s="78">
        <f>ROUND(D16*H16,2)</f>
        <v>0</v>
      </c>
      <c r="N16" s="78">
        <f>ROUND(D16*I16,2)</f>
        <v>0</v>
      </c>
      <c r="O16" s="77">
        <f t="shared" ref="O16" si="1">ROUND(SUM(L16+M16+N16),2)</f>
        <v>0</v>
      </c>
    </row>
    <row r="17" spans="1:15" s="70" customFormat="1" ht="15" outlineLevel="1" x14ac:dyDescent="0.2">
      <c r="A17" s="113"/>
      <c r="B17" s="73" t="s">
        <v>101</v>
      </c>
      <c r="C17" s="165"/>
      <c r="D17" s="166"/>
      <c r="E17" s="162"/>
      <c r="F17" s="163"/>
      <c r="G17" s="162"/>
      <c r="H17" s="75"/>
      <c r="I17" s="75"/>
      <c r="J17" s="77"/>
      <c r="K17" s="78"/>
      <c r="L17" s="78"/>
      <c r="M17" s="78"/>
      <c r="N17" s="78"/>
      <c r="O17" s="77"/>
    </row>
    <row r="18" spans="1:15" s="70" customFormat="1" ht="30" outlineLevel="1" x14ac:dyDescent="0.2">
      <c r="A18" s="113">
        <v>1</v>
      </c>
      <c r="B18" s="167" t="s">
        <v>102</v>
      </c>
      <c r="C18" s="161" t="s">
        <v>12</v>
      </c>
      <c r="D18" s="162">
        <v>6</v>
      </c>
      <c r="E18" s="162">
        <v>0</v>
      </c>
      <c r="F18" s="163">
        <v>0</v>
      </c>
      <c r="G18" s="162">
        <f t="shared" ref="G18:G26" si="2">ROUND(F18*E18,2)</f>
        <v>0</v>
      </c>
      <c r="H18" s="162">
        <v>0</v>
      </c>
      <c r="I18" s="162">
        <v>0</v>
      </c>
      <c r="J18" s="77">
        <f t="shared" ref="J18:J25" si="3">G18+H18+I18</f>
        <v>0</v>
      </c>
      <c r="K18" s="78">
        <f t="shared" ref="K18:K26" si="4">ROUND(D18*E18,2)</f>
        <v>0</v>
      </c>
      <c r="L18" s="78">
        <f t="shared" ref="L18:L26" si="5">ROUND(D18*G18,2)</f>
        <v>0</v>
      </c>
      <c r="M18" s="78">
        <f t="shared" ref="M18:M26" si="6">ROUND(D18*H18,2)</f>
        <v>0</v>
      </c>
      <c r="N18" s="78">
        <f t="shared" ref="N18:N26" si="7">ROUND(D18*I18,2)</f>
        <v>0</v>
      </c>
      <c r="O18" s="77">
        <f t="shared" ref="O18:O26" si="8">ROUND(SUM(L18+M18+N18),2)</f>
        <v>0</v>
      </c>
    </row>
    <row r="19" spans="1:15" s="70" customFormat="1" ht="15" outlineLevel="1" x14ac:dyDescent="0.25">
      <c r="A19" s="113">
        <v>2</v>
      </c>
      <c r="B19" s="168" t="s">
        <v>164</v>
      </c>
      <c r="C19" s="161" t="s">
        <v>12</v>
      </c>
      <c r="D19" s="162">
        <v>6</v>
      </c>
      <c r="E19" s="162">
        <v>0</v>
      </c>
      <c r="F19" s="163">
        <v>0</v>
      </c>
      <c r="G19" s="162">
        <f t="shared" si="2"/>
        <v>0</v>
      </c>
      <c r="H19" s="162">
        <v>0</v>
      </c>
      <c r="I19" s="162">
        <v>0</v>
      </c>
      <c r="J19" s="77">
        <f t="shared" si="3"/>
        <v>0</v>
      </c>
      <c r="K19" s="78">
        <f t="shared" si="4"/>
        <v>0</v>
      </c>
      <c r="L19" s="78">
        <f t="shared" si="5"/>
        <v>0</v>
      </c>
      <c r="M19" s="78">
        <f t="shared" si="6"/>
        <v>0</v>
      </c>
      <c r="N19" s="78">
        <f t="shared" si="7"/>
        <v>0</v>
      </c>
      <c r="O19" s="77">
        <f t="shared" si="8"/>
        <v>0</v>
      </c>
    </row>
    <row r="20" spans="1:15" s="70" customFormat="1" ht="15" outlineLevel="1" x14ac:dyDescent="0.2">
      <c r="A20" s="113">
        <v>3</v>
      </c>
      <c r="B20" s="80" t="s">
        <v>103</v>
      </c>
      <c r="C20" s="161" t="s">
        <v>36</v>
      </c>
      <c r="D20" s="162">
        <v>2</v>
      </c>
      <c r="E20" s="162">
        <v>0</v>
      </c>
      <c r="F20" s="163">
        <v>0</v>
      </c>
      <c r="G20" s="162">
        <f t="shared" si="2"/>
        <v>0</v>
      </c>
      <c r="H20" s="162">
        <v>0</v>
      </c>
      <c r="I20" s="162">
        <v>0</v>
      </c>
      <c r="J20" s="77">
        <f t="shared" si="3"/>
        <v>0</v>
      </c>
      <c r="K20" s="78">
        <f t="shared" si="4"/>
        <v>0</v>
      </c>
      <c r="L20" s="78">
        <f t="shared" si="5"/>
        <v>0</v>
      </c>
      <c r="M20" s="78">
        <f t="shared" si="6"/>
        <v>0</v>
      </c>
      <c r="N20" s="78">
        <f t="shared" si="7"/>
        <v>0</v>
      </c>
      <c r="O20" s="77">
        <f t="shared" si="8"/>
        <v>0</v>
      </c>
    </row>
    <row r="21" spans="1:15" s="70" customFormat="1" ht="15" outlineLevel="1" x14ac:dyDescent="0.2">
      <c r="A21" s="113">
        <v>4</v>
      </c>
      <c r="B21" s="80" t="s">
        <v>104</v>
      </c>
      <c r="C21" s="161" t="s">
        <v>105</v>
      </c>
      <c r="D21" s="162">
        <v>4</v>
      </c>
      <c r="E21" s="162">
        <v>0</v>
      </c>
      <c r="F21" s="163">
        <v>0</v>
      </c>
      <c r="G21" s="162">
        <f t="shared" si="2"/>
        <v>0</v>
      </c>
      <c r="H21" s="162">
        <v>0</v>
      </c>
      <c r="I21" s="162">
        <v>0</v>
      </c>
      <c r="J21" s="77">
        <f t="shared" si="3"/>
        <v>0</v>
      </c>
      <c r="K21" s="78">
        <f t="shared" si="4"/>
        <v>0</v>
      </c>
      <c r="L21" s="78">
        <f t="shared" si="5"/>
        <v>0</v>
      </c>
      <c r="M21" s="78">
        <f t="shared" si="6"/>
        <v>0</v>
      </c>
      <c r="N21" s="78">
        <f t="shared" si="7"/>
        <v>0</v>
      </c>
      <c r="O21" s="77">
        <f t="shared" si="8"/>
        <v>0</v>
      </c>
    </row>
    <row r="22" spans="1:15" s="70" customFormat="1" ht="15" outlineLevel="1" x14ac:dyDescent="0.2">
      <c r="A22" s="113">
        <v>5</v>
      </c>
      <c r="B22" s="80" t="s">
        <v>106</v>
      </c>
      <c r="C22" s="161" t="s">
        <v>56</v>
      </c>
      <c r="D22" s="162">
        <v>4</v>
      </c>
      <c r="E22" s="162">
        <v>0</v>
      </c>
      <c r="F22" s="163">
        <v>0</v>
      </c>
      <c r="G22" s="162">
        <f t="shared" si="2"/>
        <v>0</v>
      </c>
      <c r="H22" s="162">
        <v>0</v>
      </c>
      <c r="I22" s="162">
        <v>0</v>
      </c>
      <c r="J22" s="77">
        <f t="shared" si="3"/>
        <v>0</v>
      </c>
      <c r="K22" s="78">
        <f t="shared" si="4"/>
        <v>0</v>
      </c>
      <c r="L22" s="78">
        <f t="shared" si="5"/>
        <v>0</v>
      </c>
      <c r="M22" s="78">
        <f t="shared" si="6"/>
        <v>0</v>
      </c>
      <c r="N22" s="78">
        <f t="shared" si="7"/>
        <v>0</v>
      </c>
      <c r="O22" s="77">
        <f t="shared" si="8"/>
        <v>0</v>
      </c>
    </row>
    <row r="23" spans="1:15" s="70" customFormat="1" ht="15" outlineLevel="1" x14ac:dyDescent="0.2">
      <c r="A23" s="113">
        <v>6</v>
      </c>
      <c r="B23" s="80" t="s">
        <v>107</v>
      </c>
      <c r="C23" s="161" t="s">
        <v>36</v>
      </c>
      <c r="D23" s="162">
        <v>2</v>
      </c>
      <c r="E23" s="162">
        <v>0</v>
      </c>
      <c r="F23" s="163">
        <v>0</v>
      </c>
      <c r="G23" s="162">
        <f t="shared" si="2"/>
        <v>0</v>
      </c>
      <c r="H23" s="162">
        <v>0</v>
      </c>
      <c r="I23" s="162">
        <v>0</v>
      </c>
      <c r="J23" s="77">
        <f t="shared" si="3"/>
        <v>0</v>
      </c>
      <c r="K23" s="78">
        <f t="shared" si="4"/>
        <v>0</v>
      </c>
      <c r="L23" s="78">
        <f t="shared" si="5"/>
        <v>0</v>
      </c>
      <c r="M23" s="78">
        <f t="shared" si="6"/>
        <v>0</v>
      </c>
      <c r="N23" s="78">
        <f t="shared" si="7"/>
        <v>0</v>
      </c>
      <c r="O23" s="77">
        <f t="shared" si="8"/>
        <v>0</v>
      </c>
    </row>
    <row r="24" spans="1:15" s="70" customFormat="1" ht="15" outlineLevel="1" x14ac:dyDescent="0.2">
      <c r="A24" s="113">
        <v>7</v>
      </c>
      <c r="B24" s="169" t="s">
        <v>108</v>
      </c>
      <c r="C24" s="161" t="s">
        <v>36</v>
      </c>
      <c r="D24" s="162">
        <v>2</v>
      </c>
      <c r="E24" s="162">
        <v>0</v>
      </c>
      <c r="F24" s="163">
        <v>0</v>
      </c>
      <c r="G24" s="162">
        <f t="shared" si="2"/>
        <v>0</v>
      </c>
      <c r="H24" s="162">
        <v>0</v>
      </c>
      <c r="I24" s="162">
        <v>0</v>
      </c>
      <c r="J24" s="77">
        <f t="shared" si="3"/>
        <v>0</v>
      </c>
      <c r="K24" s="78">
        <f t="shared" si="4"/>
        <v>0</v>
      </c>
      <c r="L24" s="78">
        <f t="shared" si="5"/>
        <v>0</v>
      </c>
      <c r="M24" s="78">
        <f t="shared" si="6"/>
        <v>0</v>
      </c>
      <c r="N24" s="78">
        <f t="shared" si="7"/>
        <v>0</v>
      </c>
      <c r="O24" s="77">
        <f t="shared" si="8"/>
        <v>0</v>
      </c>
    </row>
    <row r="25" spans="1:15" s="70" customFormat="1" ht="15" outlineLevel="1" x14ac:dyDescent="0.2">
      <c r="A25" s="113">
        <v>8</v>
      </c>
      <c r="B25" s="170" t="s">
        <v>109</v>
      </c>
      <c r="C25" s="161" t="s">
        <v>37</v>
      </c>
      <c r="D25" s="162">
        <v>1</v>
      </c>
      <c r="E25" s="162">
        <v>0</v>
      </c>
      <c r="F25" s="163">
        <v>0</v>
      </c>
      <c r="G25" s="162">
        <f t="shared" si="2"/>
        <v>0</v>
      </c>
      <c r="H25" s="162">
        <v>0</v>
      </c>
      <c r="I25" s="162">
        <v>0</v>
      </c>
      <c r="J25" s="77">
        <f t="shared" si="3"/>
        <v>0</v>
      </c>
      <c r="K25" s="78">
        <f t="shared" si="4"/>
        <v>0</v>
      </c>
      <c r="L25" s="78">
        <f t="shared" si="5"/>
        <v>0</v>
      </c>
      <c r="M25" s="78">
        <f t="shared" si="6"/>
        <v>0</v>
      </c>
      <c r="N25" s="78">
        <f t="shared" si="7"/>
        <v>0</v>
      </c>
      <c r="O25" s="77">
        <f t="shared" si="8"/>
        <v>0</v>
      </c>
    </row>
    <row r="26" spans="1:15" s="70" customFormat="1" ht="15" outlineLevel="1" x14ac:dyDescent="0.2">
      <c r="A26" s="113">
        <v>9</v>
      </c>
      <c r="B26" s="170" t="s">
        <v>110</v>
      </c>
      <c r="C26" s="161" t="s">
        <v>37</v>
      </c>
      <c r="D26" s="162">
        <v>1</v>
      </c>
      <c r="E26" s="162">
        <v>0</v>
      </c>
      <c r="F26" s="163">
        <v>0</v>
      </c>
      <c r="G26" s="162">
        <f t="shared" si="2"/>
        <v>0</v>
      </c>
      <c r="H26" s="162">
        <v>0</v>
      </c>
      <c r="I26" s="162">
        <v>0</v>
      </c>
      <c r="J26" s="77">
        <v>0</v>
      </c>
      <c r="K26" s="78">
        <f t="shared" si="4"/>
        <v>0</v>
      </c>
      <c r="L26" s="78">
        <f t="shared" si="5"/>
        <v>0</v>
      </c>
      <c r="M26" s="78">
        <f t="shared" si="6"/>
        <v>0</v>
      </c>
      <c r="N26" s="78">
        <f t="shared" si="7"/>
        <v>0</v>
      </c>
      <c r="O26" s="77">
        <f t="shared" si="8"/>
        <v>0</v>
      </c>
    </row>
    <row r="27" spans="1:15" s="164" customFormat="1" x14ac:dyDescent="0.2">
      <c r="A27" s="84"/>
      <c r="B27" s="85" t="s">
        <v>15</v>
      </c>
      <c r="C27" s="171"/>
      <c r="D27" s="172"/>
      <c r="E27" s="172"/>
      <c r="F27" s="173" t="s">
        <v>13</v>
      </c>
      <c r="G27" s="174"/>
      <c r="H27" s="174"/>
      <c r="I27" s="174"/>
      <c r="J27" s="174"/>
      <c r="K27" s="174">
        <f>SUM(K15:K26)</f>
        <v>0</v>
      </c>
      <c r="L27" s="174">
        <f>SUM(L15:L26)</f>
        <v>0</v>
      </c>
      <c r="M27" s="174">
        <f>SUM(M15:M26)</f>
        <v>0</v>
      </c>
      <c r="N27" s="174">
        <f>SUM(N15:N26)</f>
        <v>0</v>
      </c>
      <c r="O27" s="174">
        <f>SUM(O15:O26)</f>
        <v>0</v>
      </c>
    </row>
    <row r="28" spans="1:15" s="42" customFormat="1" x14ac:dyDescent="0.2">
      <c r="A28" s="83"/>
      <c r="B28" s="83"/>
      <c r="C28" s="83"/>
      <c r="D28" s="175"/>
      <c r="E28" s="176"/>
      <c r="F28" s="177"/>
      <c r="G28" s="178"/>
      <c r="H28" s="177"/>
      <c r="I28" s="179"/>
      <c r="J28" s="180" t="s">
        <v>111</v>
      </c>
      <c r="K28" s="181" t="s">
        <v>95</v>
      </c>
      <c r="L28" s="179"/>
      <c r="M28" s="182" t="e">
        <f>ROUND(M27*K28,2)</f>
        <v>#VALUE!</v>
      </c>
      <c r="N28" s="179"/>
      <c r="O28" s="179" t="e">
        <f>SUM(L28:N28)</f>
        <v>#VALUE!</v>
      </c>
    </row>
    <row r="29" spans="1:15" s="42" customFormat="1" x14ac:dyDescent="0.2">
      <c r="A29" s="83"/>
      <c r="B29" s="83"/>
      <c r="C29" s="83"/>
      <c r="D29" s="183"/>
      <c r="E29" s="184"/>
      <c r="F29" s="185"/>
      <c r="G29" s="185"/>
      <c r="H29" s="185"/>
      <c r="I29" s="186"/>
      <c r="J29" s="187" t="s">
        <v>14</v>
      </c>
      <c r="K29" s="188" t="s">
        <v>31</v>
      </c>
      <c r="L29" s="189">
        <f>SUM(L27:L28)</f>
        <v>0</v>
      </c>
      <c r="M29" s="189" t="e">
        <f>SUM(M27:M28)</f>
        <v>#VALUE!</v>
      </c>
      <c r="N29" s="189">
        <f>SUM(N27:N28)</f>
        <v>0</v>
      </c>
      <c r="O29" s="189" t="e">
        <f>SUM(O27:O28)</f>
        <v>#VALUE!</v>
      </c>
    </row>
    <row r="30" spans="1:15" s="42" customFormat="1" x14ac:dyDescent="0.2">
      <c r="A30" s="83"/>
      <c r="B30" s="83"/>
      <c r="C30" s="83" t="s">
        <v>15</v>
      </c>
      <c r="D30" s="190"/>
      <c r="E30" s="184"/>
      <c r="F30" s="185"/>
      <c r="G30" s="185"/>
      <c r="H30" s="185"/>
      <c r="I30" s="191"/>
      <c r="J30" s="192" t="s">
        <v>16</v>
      </c>
      <c r="K30" s="193">
        <v>0.2359</v>
      </c>
      <c r="L30" s="194">
        <f>ROUND(L29*0.2359,2)</f>
        <v>0</v>
      </c>
      <c r="M30" s="192"/>
      <c r="N30" s="195"/>
      <c r="O30" s="182">
        <f>L30</f>
        <v>0</v>
      </c>
    </row>
    <row r="31" spans="1:15" s="42" customFormat="1" x14ac:dyDescent="0.2">
      <c r="A31" s="83"/>
      <c r="B31" s="83"/>
      <c r="C31" s="83"/>
      <c r="D31" s="190"/>
      <c r="E31" s="184"/>
      <c r="F31" s="185"/>
      <c r="G31" s="185"/>
      <c r="H31" s="185"/>
      <c r="I31" s="191"/>
      <c r="J31" s="192" t="s">
        <v>17</v>
      </c>
      <c r="K31" s="193" t="s">
        <v>95</v>
      </c>
      <c r="L31" s="194"/>
      <c r="M31" s="192"/>
      <c r="N31" s="195"/>
      <c r="O31" s="182" t="e">
        <f>ROUND(O29*K31,2)</f>
        <v>#VALUE!</v>
      </c>
    </row>
    <row r="32" spans="1:15" s="42" customFormat="1" x14ac:dyDescent="0.2">
      <c r="A32" s="83"/>
      <c r="B32" s="83"/>
      <c r="C32" s="83"/>
      <c r="D32" s="190"/>
      <c r="E32" s="184"/>
      <c r="F32" s="185"/>
      <c r="G32" s="185"/>
      <c r="H32" s="185"/>
      <c r="I32" s="191"/>
      <c r="J32" s="192" t="s">
        <v>18</v>
      </c>
      <c r="K32" s="193" t="s">
        <v>95</v>
      </c>
      <c r="L32" s="194"/>
      <c r="M32" s="192"/>
      <c r="N32" s="195"/>
      <c r="O32" s="182" t="e">
        <f>ROUND(O29*K32,2)</f>
        <v>#VALUE!</v>
      </c>
    </row>
    <row r="33" spans="1:15" s="42" customFormat="1" x14ac:dyDescent="0.2">
      <c r="A33" s="83"/>
      <c r="B33" s="83"/>
      <c r="C33" s="83"/>
      <c r="D33" s="190"/>
      <c r="E33" s="184"/>
      <c r="F33" s="185"/>
      <c r="G33" s="185"/>
      <c r="H33" s="185"/>
      <c r="I33" s="191"/>
      <c r="J33" s="196" t="s">
        <v>19</v>
      </c>
      <c r="K33" s="191" t="s">
        <v>31</v>
      </c>
      <c r="L33" s="194"/>
      <c r="M33" s="192"/>
      <c r="N33" s="195"/>
      <c r="O33" s="197" t="e">
        <f>O32+O31+O30+O29</f>
        <v>#VALUE!</v>
      </c>
    </row>
    <row r="34" spans="1:15" s="164" customFormat="1" x14ac:dyDescent="0.2">
      <c r="A34" s="89"/>
      <c r="B34" s="90"/>
      <c r="C34" s="198"/>
      <c r="D34" s="199"/>
      <c r="E34" s="199"/>
      <c r="F34" s="199"/>
      <c r="G34" s="93"/>
      <c r="H34" s="93"/>
      <c r="I34" s="95"/>
      <c r="J34" s="96"/>
      <c r="K34" s="97"/>
      <c r="L34" s="98"/>
      <c r="M34" s="98"/>
      <c r="N34" s="98"/>
      <c r="O34" s="96"/>
    </row>
    <row r="35" spans="1:15" s="146" customFormat="1" x14ac:dyDescent="0.2">
      <c r="A35" s="143"/>
      <c r="B35" s="144"/>
      <c r="C35" s="145"/>
      <c r="E35" s="154"/>
      <c r="I35" s="43"/>
      <c r="J35" s="44"/>
      <c r="K35" s="44"/>
      <c r="L35" s="44"/>
      <c r="M35" s="44"/>
      <c r="N35" s="44"/>
      <c r="O35" s="44"/>
    </row>
    <row r="36" spans="1:15" s="146" customFormat="1" ht="12" customHeight="1" x14ac:dyDescent="0.2">
      <c r="A36" s="143"/>
      <c r="B36" s="265" t="s">
        <v>20</v>
      </c>
      <c r="C36" s="265"/>
      <c r="D36" s="266"/>
      <c r="E36" s="266"/>
      <c r="F36" s="266"/>
      <c r="G36" s="266"/>
      <c r="H36" s="266"/>
      <c r="I36" s="45"/>
      <c r="J36" s="45"/>
      <c r="K36" s="46"/>
      <c r="L36" s="82"/>
      <c r="M36" s="82"/>
      <c r="N36" s="46"/>
      <c r="O36" s="46"/>
    </row>
    <row r="37" spans="1:15" s="146" customFormat="1" ht="12" customHeight="1" x14ac:dyDescent="0.2">
      <c r="A37" s="143"/>
      <c r="B37" s="267"/>
      <c r="C37" s="267"/>
      <c r="D37" s="267"/>
      <c r="E37" s="268" t="s">
        <v>21</v>
      </c>
      <c r="F37" s="268"/>
      <c r="G37" s="268"/>
      <c r="H37" s="268"/>
      <c r="I37" s="45"/>
      <c r="J37" s="45"/>
      <c r="K37" s="269"/>
      <c r="L37" s="269"/>
      <c r="M37" s="269"/>
      <c r="N37" s="269"/>
      <c r="O37" s="269"/>
    </row>
    <row r="38" spans="1:15" x14ac:dyDescent="0.2">
      <c r="B38" s="48"/>
      <c r="C38" s="49"/>
      <c r="D38" s="50"/>
      <c r="E38" s="50"/>
      <c r="F38" s="51"/>
      <c r="G38" s="52"/>
      <c r="H38" s="52"/>
      <c r="I38" s="49"/>
      <c r="J38" s="54"/>
      <c r="K38" s="49"/>
      <c r="L38" s="49"/>
      <c r="M38" s="48"/>
      <c r="N38" s="48"/>
      <c r="O38" s="48"/>
    </row>
    <row r="39" spans="1:15" x14ac:dyDescent="0.2">
      <c r="B39" s="48"/>
      <c r="C39" s="49"/>
      <c r="D39" s="267"/>
      <c r="E39" s="267"/>
      <c r="F39" s="267"/>
      <c r="G39" s="52"/>
      <c r="H39" s="52"/>
      <c r="I39" s="49"/>
      <c r="J39" s="267"/>
      <c r="K39" s="267"/>
      <c r="L39" s="267"/>
      <c r="M39" s="48"/>
      <c r="N39" s="48"/>
      <c r="O39" s="48"/>
    </row>
    <row r="40" spans="1:15" s="206" customFormat="1" x14ac:dyDescent="0.2">
      <c r="A40" s="200"/>
      <c r="B40" s="201"/>
      <c r="C40" s="202"/>
      <c r="D40" s="203"/>
      <c r="E40" s="203"/>
      <c r="F40" s="204"/>
      <c r="G40" s="205"/>
      <c r="H40" s="205"/>
      <c r="I40" s="205"/>
      <c r="J40" s="62"/>
      <c r="K40" s="63"/>
      <c r="L40" s="64"/>
    </row>
    <row r="48" spans="1:15" x14ac:dyDescent="0.2"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47"/>
    </row>
  </sheetData>
  <mergeCells count="27">
    <mergeCell ref="M12:M14"/>
    <mergeCell ref="B36:C36"/>
    <mergeCell ref="D36:H36"/>
    <mergeCell ref="B37:D37"/>
    <mergeCell ref="E37:H37"/>
    <mergeCell ref="K37:O37"/>
    <mergeCell ref="J12:J14"/>
    <mergeCell ref="F12:F14"/>
    <mergeCell ref="G12:G14"/>
    <mergeCell ref="H12:H14"/>
    <mergeCell ref="I12:I14"/>
    <mergeCell ref="D39:F39"/>
    <mergeCell ref="J39:L39"/>
    <mergeCell ref="K12:K14"/>
    <mergeCell ref="L12:L14"/>
    <mergeCell ref="A2:O2"/>
    <mergeCell ref="A4:O4"/>
    <mergeCell ref="A5:O5"/>
    <mergeCell ref="A11:A14"/>
    <mergeCell ref="B11:B14"/>
    <mergeCell ref="C11:C14"/>
    <mergeCell ref="D11:D14"/>
    <mergeCell ref="E11:J11"/>
    <mergeCell ref="K11:O11"/>
    <mergeCell ref="E12:E14"/>
    <mergeCell ref="N12:N14"/>
    <mergeCell ref="O12:O14"/>
  </mergeCells>
  <conditionalFormatting sqref="C35:C37 E39 K39">
    <cfRule type="expression" priority="1" stopIfTrue="1">
      <formula>#REF!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R10" sqref="R10"/>
    </sheetView>
  </sheetViews>
  <sheetFormatPr defaultColWidth="9.140625" defaultRowHeight="12.75" outlineLevelRow="1" outlineLevelCol="2" x14ac:dyDescent="0.2"/>
  <cols>
    <col min="1" max="1" width="4.5703125" style="154" customWidth="1"/>
    <col min="2" max="2" width="38.7109375" style="154" customWidth="1"/>
    <col min="3" max="3" width="6.7109375" style="207" customWidth="1"/>
    <col min="4" max="4" width="9.42578125" style="208" customWidth="1"/>
    <col min="5" max="5" width="8.28515625" style="208" customWidth="1" outlineLevel="1"/>
    <col min="6" max="6" width="9.85546875" style="209" customWidth="1" outlineLevel="2"/>
    <col min="7" max="7" width="7.85546875" style="209" customWidth="1" outlineLevel="2"/>
    <col min="8" max="8" width="9.42578125" style="209" customWidth="1" outlineLevel="1"/>
    <col min="9" max="9" width="8.140625" style="207" customWidth="1" outlineLevel="1"/>
    <col min="10" max="10" width="10" style="210" customWidth="1"/>
    <col min="11" max="11" width="9.5703125" style="207" customWidth="1" outlineLevel="1"/>
    <col min="12" max="12" width="9.5703125" style="207" customWidth="1" outlineLevel="2"/>
    <col min="13" max="13" width="10.85546875" style="154" customWidth="1" outlineLevel="1"/>
    <col min="14" max="14" width="8.5703125" style="154" customWidth="1" outlineLevel="1"/>
    <col min="15" max="15" width="10.85546875" style="154" customWidth="1"/>
    <col min="16" max="16384" width="9.140625" style="154"/>
  </cols>
  <sheetData>
    <row r="1" spans="1:15" s="146" customFormat="1" x14ac:dyDescent="0.2">
      <c r="A1" s="143"/>
      <c r="B1" s="144"/>
      <c r="C1" s="145"/>
      <c r="E1" s="147"/>
      <c r="O1" s="148"/>
    </row>
    <row r="2" spans="1:15" s="146" customFormat="1" ht="15" x14ac:dyDescent="0.25">
      <c r="A2" s="255" t="s">
        <v>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s="146" customFormat="1" ht="15" x14ac:dyDescent="0.25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46" customFormat="1" x14ac:dyDescent="0.2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1:15" s="146" customFormat="1" x14ac:dyDescent="0.2">
      <c r="A5" s="257" t="s">
        <v>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s="146" customFormat="1" x14ac:dyDescent="0.2">
      <c r="A6" s="149" t="s">
        <v>2</v>
      </c>
      <c r="B6" s="150"/>
      <c r="C6" s="151"/>
      <c r="D6" s="14" t="s">
        <v>96</v>
      </c>
      <c r="E6" s="15"/>
      <c r="F6" s="14"/>
      <c r="G6" s="14"/>
      <c r="H6" s="14"/>
      <c r="I6" s="16"/>
      <c r="J6" s="16"/>
      <c r="K6" s="16"/>
      <c r="L6" s="16"/>
      <c r="M6" s="16"/>
      <c r="N6" s="16"/>
      <c r="O6" s="16"/>
    </row>
    <row r="7" spans="1:15" s="146" customFormat="1" x14ac:dyDescent="0.2">
      <c r="A7" s="149" t="s">
        <v>3</v>
      </c>
      <c r="B7" s="150"/>
      <c r="C7" s="151"/>
      <c r="D7" s="14" t="s">
        <v>129</v>
      </c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</row>
    <row r="8" spans="1:15" s="146" customFormat="1" x14ac:dyDescent="0.2">
      <c r="A8" s="149" t="s">
        <v>4</v>
      </c>
      <c r="B8" s="150"/>
      <c r="C8" s="151"/>
      <c r="D8" s="18" t="s">
        <v>98</v>
      </c>
      <c r="E8" s="18"/>
      <c r="F8" s="18"/>
      <c r="G8" s="18"/>
      <c r="H8" s="18"/>
      <c r="I8" s="16"/>
      <c r="J8" s="16"/>
      <c r="K8" s="16"/>
      <c r="L8" s="16"/>
      <c r="M8" s="16"/>
      <c r="N8" s="16"/>
      <c r="O8" s="16"/>
    </row>
    <row r="9" spans="1:15" s="28" customFormat="1" x14ac:dyDescent="0.2">
      <c r="A9" s="19"/>
      <c r="B9" s="144"/>
      <c r="C9" s="29" t="s">
        <v>5</v>
      </c>
      <c r="D9" s="152"/>
      <c r="E9" s="153"/>
      <c r="F9" s="88" t="e">
        <f>#REF!</f>
        <v>#REF!</v>
      </c>
      <c r="G9" s="86" t="s">
        <v>31</v>
      </c>
      <c r="H9" s="86"/>
      <c r="J9" s="26"/>
      <c r="K9" s="26"/>
      <c r="M9" s="27"/>
      <c r="N9" s="27"/>
    </row>
    <row r="10" spans="1:15" x14ac:dyDescent="0.2">
      <c r="C10" s="154"/>
      <c r="D10" s="154"/>
      <c r="E10" s="154"/>
      <c r="F10" s="155"/>
      <c r="G10" s="156"/>
      <c r="H10" s="154"/>
      <c r="I10" s="154"/>
      <c r="J10" s="157"/>
      <c r="K10" s="154"/>
      <c r="L10" s="158"/>
    </row>
    <row r="11" spans="1:15" s="159" customFormat="1" x14ac:dyDescent="0.2">
      <c r="A11" s="258" t="s">
        <v>6</v>
      </c>
      <c r="B11" s="261" t="s">
        <v>7</v>
      </c>
      <c r="C11" s="262" t="s">
        <v>8</v>
      </c>
      <c r="D11" s="261" t="s">
        <v>9</v>
      </c>
      <c r="E11" s="261" t="s">
        <v>32</v>
      </c>
      <c r="F11" s="261"/>
      <c r="G11" s="261"/>
      <c r="H11" s="261"/>
      <c r="I11" s="261"/>
      <c r="J11" s="261"/>
      <c r="K11" s="261" t="s">
        <v>33</v>
      </c>
      <c r="L11" s="261"/>
      <c r="M11" s="261"/>
      <c r="N11" s="261"/>
      <c r="O11" s="261"/>
    </row>
    <row r="12" spans="1:15" s="159" customFormat="1" ht="12.75" customHeight="1" x14ac:dyDescent="0.2">
      <c r="A12" s="259"/>
      <c r="B12" s="261"/>
      <c r="C12" s="262"/>
      <c r="D12" s="261"/>
      <c r="E12" s="270" t="s">
        <v>10</v>
      </c>
      <c r="F12" s="263" t="s">
        <v>23</v>
      </c>
      <c r="G12" s="262" t="s">
        <v>24</v>
      </c>
      <c r="H12" s="262" t="s">
        <v>25</v>
      </c>
      <c r="I12" s="262" t="s">
        <v>26</v>
      </c>
      <c r="J12" s="264" t="s">
        <v>27</v>
      </c>
      <c r="K12" s="262" t="s">
        <v>11</v>
      </c>
      <c r="L12" s="262" t="s">
        <v>24</v>
      </c>
      <c r="M12" s="262" t="s">
        <v>28</v>
      </c>
      <c r="N12" s="262" t="s">
        <v>29</v>
      </c>
      <c r="O12" s="262" t="s">
        <v>30</v>
      </c>
    </row>
    <row r="13" spans="1:15" s="159" customFormat="1" x14ac:dyDescent="0.2">
      <c r="A13" s="259"/>
      <c r="B13" s="261"/>
      <c r="C13" s="262"/>
      <c r="D13" s="261"/>
      <c r="E13" s="270"/>
      <c r="F13" s="263"/>
      <c r="G13" s="262"/>
      <c r="H13" s="262"/>
      <c r="I13" s="262"/>
      <c r="J13" s="264"/>
      <c r="K13" s="262"/>
      <c r="L13" s="262"/>
      <c r="M13" s="262"/>
      <c r="N13" s="262"/>
      <c r="O13" s="262"/>
    </row>
    <row r="14" spans="1:15" s="159" customFormat="1" x14ac:dyDescent="0.2">
      <c r="A14" s="260"/>
      <c r="B14" s="261"/>
      <c r="C14" s="262"/>
      <c r="D14" s="261"/>
      <c r="E14" s="270"/>
      <c r="F14" s="263"/>
      <c r="G14" s="262"/>
      <c r="H14" s="262"/>
      <c r="I14" s="262"/>
      <c r="J14" s="264"/>
      <c r="K14" s="262"/>
      <c r="L14" s="262"/>
      <c r="M14" s="262"/>
      <c r="N14" s="262"/>
      <c r="O14" s="262"/>
    </row>
    <row r="15" spans="1:15" s="39" customFormat="1" ht="15" x14ac:dyDescent="0.2">
      <c r="A15" s="72"/>
      <c r="B15" s="73" t="s">
        <v>112</v>
      </c>
      <c r="C15" s="74"/>
      <c r="D15" s="75"/>
      <c r="E15" s="76"/>
      <c r="F15" s="75"/>
      <c r="G15" s="75"/>
      <c r="H15" s="75"/>
      <c r="I15" s="75"/>
      <c r="J15" s="77"/>
      <c r="K15" s="78"/>
      <c r="L15" s="78"/>
      <c r="M15" s="78"/>
      <c r="N15" s="78"/>
      <c r="O15" s="77"/>
    </row>
    <row r="16" spans="1:15" s="164" customFormat="1" ht="30" x14ac:dyDescent="0.2">
      <c r="A16" s="160">
        <v>1</v>
      </c>
      <c r="B16" s="80" t="s">
        <v>113</v>
      </c>
      <c r="C16" s="161" t="s">
        <v>12</v>
      </c>
      <c r="D16" s="162">
        <v>20</v>
      </c>
      <c r="E16" s="162">
        <v>0</v>
      </c>
      <c r="F16" s="163">
        <v>0</v>
      </c>
      <c r="G16" s="162">
        <f t="shared" ref="G16:G22" si="0">ROUND(F16*E16,2)</f>
        <v>0</v>
      </c>
      <c r="H16" s="162">
        <v>0</v>
      </c>
      <c r="I16" s="162">
        <v>0</v>
      </c>
      <c r="J16" s="77">
        <f t="shared" ref="J16:J22" si="1">G16+H16+I16</f>
        <v>0</v>
      </c>
      <c r="K16" s="78">
        <f t="shared" ref="K16:K22" si="2">ROUND(D16*E16,2)</f>
        <v>0</v>
      </c>
      <c r="L16" s="78">
        <f t="shared" ref="L16:L22" si="3">ROUND(D16*G16,2)</f>
        <v>0</v>
      </c>
      <c r="M16" s="78">
        <f t="shared" ref="M16:M22" si="4">ROUND(D16*H16,2)</f>
        <v>0</v>
      </c>
      <c r="N16" s="78">
        <f t="shared" ref="N16:N22" si="5">ROUND(D16*I16,2)</f>
        <v>0</v>
      </c>
      <c r="O16" s="77">
        <f t="shared" ref="O16" si="6">ROUND(SUM(L16+M16+N16),2)</f>
        <v>0</v>
      </c>
    </row>
    <row r="17" spans="1:15" s="164" customFormat="1" ht="15" x14ac:dyDescent="0.2">
      <c r="A17" s="160">
        <v>2</v>
      </c>
      <c r="B17" s="80" t="s">
        <v>114</v>
      </c>
      <c r="C17" s="161" t="s">
        <v>56</v>
      </c>
      <c r="D17" s="162">
        <v>6</v>
      </c>
      <c r="E17" s="162">
        <v>0</v>
      </c>
      <c r="F17" s="163">
        <v>0</v>
      </c>
      <c r="G17" s="162">
        <f t="shared" si="0"/>
        <v>0</v>
      </c>
      <c r="H17" s="162">
        <v>0</v>
      </c>
      <c r="I17" s="162">
        <v>0</v>
      </c>
      <c r="J17" s="77">
        <f t="shared" si="1"/>
        <v>0</v>
      </c>
      <c r="K17" s="78">
        <f t="shared" si="2"/>
        <v>0</v>
      </c>
      <c r="L17" s="78">
        <f t="shared" si="3"/>
        <v>0</v>
      </c>
      <c r="M17" s="78">
        <f t="shared" si="4"/>
        <v>0</v>
      </c>
      <c r="N17" s="78">
        <f t="shared" si="5"/>
        <v>0</v>
      </c>
      <c r="O17" s="77">
        <f t="shared" ref="O17:O22" si="7">ROUND(SUM(L17+M17+N17),2)</f>
        <v>0</v>
      </c>
    </row>
    <row r="18" spans="1:15" s="70" customFormat="1" ht="30" outlineLevel="1" x14ac:dyDescent="0.2">
      <c r="A18" s="113">
        <v>2</v>
      </c>
      <c r="B18" s="211" t="s">
        <v>115</v>
      </c>
      <c r="C18" s="161" t="s">
        <v>12</v>
      </c>
      <c r="D18" s="162">
        <v>20</v>
      </c>
      <c r="E18" s="162">
        <v>0</v>
      </c>
      <c r="F18" s="163">
        <v>0</v>
      </c>
      <c r="G18" s="162">
        <f t="shared" si="0"/>
        <v>0</v>
      </c>
      <c r="H18" s="162">
        <v>0</v>
      </c>
      <c r="I18" s="162">
        <v>0</v>
      </c>
      <c r="J18" s="77">
        <f t="shared" si="1"/>
        <v>0</v>
      </c>
      <c r="K18" s="78">
        <f t="shared" si="2"/>
        <v>0</v>
      </c>
      <c r="L18" s="78">
        <f t="shared" si="3"/>
        <v>0</v>
      </c>
      <c r="M18" s="78">
        <f t="shared" si="4"/>
        <v>0</v>
      </c>
      <c r="N18" s="78">
        <f t="shared" si="5"/>
        <v>0</v>
      </c>
      <c r="O18" s="77">
        <f t="shared" si="7"/>
        <v>0</v>
      </c>
    </row>
    <row r="19" spans="1:15" s="70" customFormat="1" ht="15" outlineLevel="1" x14ac:dyDescent="0.2">
      <c r="A19" s="113">
        <v>4</v>
      </c>
      <c r="B19" s="135" t="s">
        <v>116</v>
      </c>
      <c r="C19" s="161" t="s">
        <v>12</v>
      </c>
      <c r="D19" s="162">
        <v>20</v>
      </c>
      <c r="E19" s="162">
        <v>0</v>
      </c>
      <c r="F19" s="163">
        <v>0</v>
      </c>
      <c r="G19" s="162">
        <f t="shared" si="0"/>
        <v>0</v>
      </c>
      <c r="H19" s="162">
        <v>0</v>
      </c>
      <c r="I19" s="162">
        <v>0</v>
      </c>
      <c r="J19" s="77">
        <f t="shared" si="1"/>
        <v>0</v>
      </c>
      <c r="K19" s="78">
        <f t="shared" si="2"/>
        <v>0</v>
      </c>
      <c r="L19" s="78">
        <f t="shared" si="3"/>
        <v>0</v>
      </c>
      <c r="M19" s="78">
        <f t="shared" si="4"/>
        <v>0</v>
      </c>
      <c r="N19" s="78">
        <f t="shared" si="5"/>
        <v>0</v>
      </c>
      <c r="O19" s="77">
        <f t="shared" si="7"/>
        <v>0</v>
      </c>
    </row>
    <row r="20" spans="1:15" s="70" customFormat="1" ht="45" outlineLevel="1" x14ac:dyDescent="0.2">
      <c r="A20" s="113">
        <v>5</v>
      </c>
      <c r="B20" s="212" t="s">
        <v>117</v>
      </c>
      <c r="C20" s="161" t="s">
        <v>12</v>
      </c>
      <c r="D20" s="162">
        <v>20</v>
      </c>
      <c r="E20" s="162">
        <v>0</v>
      </c>
      <c r="F20" s="163">
        <v>0</v>
      </c>
      <c r="G20" s="162">
        <f t="shared" si="0"/>
        <v>0</v>
      </c>
      <c r="H20" s="162">
        <v>0</v>
      </c>
      <c r="I20" s="162">
        <v>0</v>
      </c>
      <c r="J20" s="77">
        <f t="shared" si="1"/>
        <v>0</v>
      </c>
      <c r="K20" s="78">
        <f t="shared" si="2"/>
        <v>0</v>
      </c>
      <c r="L20" s="78">
        <f t="shared" si="3"/>
        <v>0</v>
      </c>
      <c r="M20" s="78">
        <f t="shared" si="4"/>
        <v>0</v>
      </c>
      <c r="N20" s="78">
        <f t="shared" si="5"/>
        <v>0</v>
      </c>
      <c r="O20" s="77">
        <f t="shared" si="7"/>
        <v>0</v>
      </c>
    </row>
    <row r="21" spans="1:15" s="70" customFormat="1" ht="30" outlineLevel="1" x14ac:dyDescent="0.2">
      <c r="A21" s="113">
        <v>6</v>
      </c>
      <c r="B21" s="80" t="s">
        <v>118</v>
      </c>
      <c r="C21" s="161" t="s">
        <v>56</v>
      </c>
      <c r="D21" s="162">
        <v>6</v>
      </c>
      <c r="E21" s="162">
        <v>0</v>
      </c>
      <c r="F21" s="163">
        <v>0</v>
      </c>
      <c r="G21" s="162">
        <f t="shared" si="0"/>
        <v>0</v>
      </c>
      <c r="H21" s="162">
        <v>0</v>
      </c>
      <c r="I21" s="162">
        <v>0</v>
      </c>
      <c r="J21" s="77">
        <f t="shared" si="1"/>
        <v>0</v>
      </c>
      <c r="K21" s="78">
        <f t="shared" si="2"/>
        <v>0</v>
      </c>
      <c r="L21" s="78">
        <f t="shared" si="3"/>
        <v>0</v>
      </c>
      <c r="M21" s="78">
        <f t="shared" si="4"/>
        <v>0</v>
      </c>
      <c r="N21" s="78">
        <f t="shared" si="5"/>
        <v>0</v>
      </c>
      <c r="O21" s="77">
        <f t="shared" si="7"/>
        <v>0</v>
      </c>
    </row>
    <row r="22" spans="1:15" s="70" customFormat="1" ht="15" outlineLevel="1" x14ac:dyDescent="0.2">
      <c r="A22" s="113">
        <v>7</v>
      </c>
      <c r="B22" s="213" t="s">
        <v>119</v>
      </c>
      <c r="C22" s="161" t="s">
        <v>37</v>
      </c>
      <c r="D22" s="162">
        <v>1</v>
      </c>
      <c r="E22" s="162">
        <v>0</v>
      </c>
      <c r="F22" s="163">
        <v>0</v>
      </c>
      <c r="G22" s="162">
        <f t="shared" si="0"/>
        <v>0</v>
      </c>
      <c r="H22" s="162">
        <v>0</v>
      </c>
      <c r="I22" s="162">
        <v>0</v>
      </c>
      <c r="J22" s="77">
        <f t="shared" si="1"/>
        <v>0</v>
      </c>
      <c r="K22" s="78">
        <f t="shared" si="2"/>
        <v>0</v>
      </c>
      <c r="L22" s="78">
        <f t="shared" si="3"/>
        <v>0</v>
      </c>
      <c r="M22" s="78">
        <f t="shared" si="4"/>
        <v>0</v>
      </c>
      <c r="N22" s="78">
        <f t="shared" si="5"/>
        <v>0</v>
      </c>
      <c r="O22" s="77">
        <f t="shared" si="7"/>
        <v>0</v>
      </c>
    </row>
    <row r="23" spans="1:15" s="164" customFormat="1" x14ac:dyDescent="0.2">
      <c r="A23" s="84"/>
      <c r="B23" s="85" t="s">
        <v>15</v>
      </c>
      <c r="C23" s="171"/>
      <c r="D23" s="172"/>
      <c r="E23" s="172"/>
      <c r="F23" s="173" t="s">
        <v>13</v>
      </c>
      <c r="G23" s="174"/>
      <c r="H23" s="174"/>
      <c r="I23" s="174"/>
      <c r="J23" s="174"/>
      <c r="K23" s="174">
        <f>SUM(K15:K22)</f>
        <v>0</v>
      </c>
      <c r="L23" s="174">
        <f>SUM(L15:L22)</f>
        <v>0</v>
      </c>
      <c r="M23" s="174">
        <f>SUM(M15:M22)</f>
        <v>0</v>
      </c>
      <c r="N23" s="174">
        <f>SUM(N15:N22)</f>
        <v>0</v>
      </c>
      <c r="O23" s="174">
        <f>SUM(O15:O22)</f>
        <v>0</v>
      </c>
    </row>
    <row r="24" spans="1:15" s="42" customFormat="1" x14ac:dyDescent="0.2">
      <c r="A24" s="83"/>
      <c r="B24" s="83"/>
      <c r="C24" s="83"/>
      <c r="D24" s="175"/>
      <c r="E24" s="176"/>
      <c r="F24" s="177"/>
      <c r="G24" s="178"/>
      <c r="H24" s="177"/>
      <c r="I24" s="179"/>
      <c r="J24" s="180" t="s">
        <v>120</v>
      </c>
      <c r="K24" s="181" t="s">
        <v>95</v>
      </c>
      <c r="L24" s="179"/>
      <c r="M24" s="182" t="e">
        <f>ROUND(M23*K24,2)</f>
        <v>#VALUE!</v>
      </c>
      <c r="N24" s="179"/>
      <c r="O24" s="179" t="e">
        <f>SUM(L24:N24)</f>
        <v>#VALUE!</v>
      </c>
    </row>
    <row r="25" spans="1:15" s="42" customFormat="1" x14ac:dyDescent="0.2">
      <c r="A25" s="83"/>
      <c r="B25" s="83"/>
      <c r="C25" s="83"/>
      <c r="D25" s="183"/>
      <c r="E25" s="184"/>
      <c r="F25" s="185"/>
      <c r="G25" s="185"/>
      <c r="H25" s="185"/>
      <c r="I25" s="186"/>
      <c r="J25" s="187" t="s">
        <v>14</v>
      </c>
      <c r="K25" s="188" t="s">
        <v>31</v>
      </c>
      <c r="L25" s="189">
        <f>SUM(L23:L24)</f>
        <v>0</v>
      </c>
      <c r="M25" s="189" t="e">
        <f>SUM(M23:M24)</f>
        <v>#VALUE!</v>
      </c>
      <c r="N25" s="189">
        <f>SUM(N23:N24)</f>
        <v>0</v>
      </c>
      <c r="O25" s="189" t="e">
        <f>SUM(O23:O24)</f>
        <v>#VALUE!</v>
      </c>
    </row>
    <row r="26" spans="1:15" s="42" customFormat="1" x14ac:dyDescent="0.2">
      <c r="A26" s="83"/>
      <c r="B26" s="83"/>
      <c r="C26" s="83" t="s">
        <v>15</v>
      </c>
      <c r="D26" s="190"/>
      <c r="E26" s="184"/>
      <c r="F26" s="185"/>
      <c r="G26" s="185"/>
      <c r="H26" s="185"/>
      <c r="I26" s="191"/>
      <c r="J26" s="192" t="s">
        <v>16</v>
      </c>
      <c r="K26" s="193">
        <v>0.2359</v>
      </c>
      <c r="L26" s="194">
        <f>ROUND(L25*0.2359,2)</f>
        <v>0</v>
      </c>
      <c r="M26" s="192"/>
      <c r="N26" s="195"/>
      <c r="O26" s="182">
        <f>L26</f>
        <v>0</v>
      </c>
    </row>
    <row r="27" spans="1:15" s="42" customFormat="1" x14ac:dyDescent="0.2">
      <c r="A27" s="83"/>
      <c r="B27" s="83"/>
      <c r="C27" s="83"/>
      <c r="D27" s="190"/>
      <c r="E27" s="184"/>
      <c r="F27" s="185"/>
      <c r="G27" s="185"/>
      <c r="H27" s="185"/>
      <c r="I27" s="191"/>
      <c r="J27" s="192" t="s">
        <v>17</v>
      </c>
      <c r="K27" s="193" t="s">
        <v>95</v>
      </c>
      <c r="L27" s="194"/>
      <c r="M27" s="192"/>
      <c r="N27" s="195"/>
      <c r="O27" s="182" t="e">
        <f>ROUND(O25*K27,2)</f>
        <v>#VALUE!</v>
      </c>
    </row>
    <row r="28" spans="1:15" s="42" customFormat="1" x14ac:dyDescent="0.2">
      <c r="A28" s="83"/>
      <c r="B28" s="83"/>
      <c r="C28" s="83"/>
      <c r="D28" s="190"/>
      <c r="E28" s="184"/>
      <c r="F28" s="185"/>
      <c r="G28" s="185"/>
      <c r="H28" s="185"/>
      <c r="I28" s="191"/>
      <c r="J28" s="192" t="s">
        <v>18</v>
      </c>
      <c r="K28" s="193" t="s">
        <v>95</v>
      </c>
      <c r="L28" s="194"/>
      <c r="M28" s="192"/>
      <c r="N28" s="195"/>
      <c r="O28" s="182" t="e">
        <f>ROUND(O25*K28,2)</f>
        <v>#VALUE!</v>
      </c>
    </row>
    <row r="29" spans="1:15" s="42" customFormat="1" x14ac:dyDescent="0.2">
      <c r="A29" s="83"/>
      <c r="B29" s="83"/>
      <c r="C29" s="83"/>
      <c r="D29" s="190"/>
      <c r="E29" s="184"/>
      <c r="F29" s="185"/>
      <c r="G29" s="185"/>
      <c r="H29" s="185"/>
      <c r="I29" s="191"/>
      <c r="J29" s="196" t="s">
        <v>19</v>
      </c>
      <c r="K29" s="191" t="s">
        <v>31</v>
      </c>
      <c r="L29" s="194"/>
      <c r="M29" s="192"/>
      <c r="N29" s="195"/>
      <c r="O29" s="197" t="e">
        <f>O28+O27+O26+O25</f>
        <v>#VALUE!</v>
      </c>
    </row>
    <row r="30" spans="1:15" s="164" customFormat="1" x14ac:dyDescent="0.2">
      <c r="A30" s="89"/>
      <c r="B30" s="90"/>
      <c r="C30" s="198"/>
      <c r="D30" s="199"/>
      <c r="E30" s="199"/>
      <c r="F30" s="199"/>
      <c r="G30" s="93"/>
      <c r="H30" s="93"/>
      <c r="I30" s="95"/>
      <c r="J30" s="96"/>
      <c r="K30" s="97"/>
      <c r="L30" s="98"/>
      <c r="M30" s="98"/>
      <c r="N30" s="98"/>
      <c r="O30" s="96"/>
    </row>
    <row r="31" spans="1:15" s="146" customFormat="1" x14ac:dyDescent="0.2">
      <c r="A31" s="143"/>
      <c r="B31" s="144"/>
      <c r="C31" s="145"/>
      <c r="E31" s="154"/>
      <c r="I31" s="43"/>
      <c r="J31" s="44"/>
      <c r="K31" s="44"/>
      <c r="L31" s="44"/>
      <c r="M31" s="44"/>
      <c r="N31" s="44"/>
      <c r="O31" s="44"/>
    </row>
    <row r="32" spans="1:15" s="146" customFormat="1" x14ac:dyDescent="0.2">
      <c r="A32" s="143"/>
      <c r="B32" s="265" t="s">
        <v>20</v>
      </c>
      <c r="C32" s="265"/>
      <c r="D32" s="266"/>
      <c r="E32" s="266"/>
      <c r="F32" s="266"/>
      <c r="G32" s="266"/>
      <c r="H32" s="266"/>
      <c r="I32" s="45"/>
      <c r="J32" s="45"/>
      <c r="K32" s="46"/>
      <c r="L32" s="82"/>
      <c r="M32" s="82"/>
      <c r="N32" s="46"/>
      <c r="O32" s="46"/>
    </row>
    <row r="33" spans="1:15" s="146" customFormat="1" x14ac:dyDescent="0.2">
      <c r="A33" s="143"/>
      <c r="B33" s="267"/>
      <c r="C33" s="267"/>
      <c r="D33" s="267"/>
      <c r="E33" s="268" t="s">
        <v>21</v>
      </c>
      <c r="F33" s="268"/>
      <c r="G33" s="268"/>
      <c r="H33" s="268"/>
      <c r="I33" s="45"/>
      <c r="J33" s="45"/>
      <c r="K33" s="269"/>
      <c r="L33" s="269"/>
      <c r="M33" s="269"/>
      <c r="N33" s="269"/>
      <c r="O33" s="269"/>
    </row>
    <row r="34" spans="1:15" x14ac:dyDescent="0.2">
      <c r="B34" s="48"/>
      <c r="C34" s="49"/>
      <c r="D34" s="50"/>
      <c r="E34" s="50"/>
      <c r="F34" s="51"/>
      <c r="G34" s="52"/>
      <c r="H34" s="52"/>
      <c r="I34" s="49"/>
      <c r="J34" s="54"/>
      <c r="K34" s="49"/>
      <c r="L34" s="49"/>
      <c r="M34" s="48"/>
      <c r="N34" s="48"/>
      <c r="O34" s="48"/>
    </row>
    <row r="35" spans="1:15" x14ac:dyDescent="0.2">
      <c r="B35" s="48"/>
      <c r="C35" s="49"/>
      <c r="D35" s="267"/>
      <c r="E35" s="267"/>
      <c r="F35" s="267"/>
      <c r="G35" s="52"/>
      <c r="H35" s="52"/>
      <c r="I35" s="49"/>
      <c r="J35" s="267"/>
      <c r="K35" s="267"/>
      <c r="L35" s="267"/>
      <c r="M35" s="48"/>
      <c r="N35" s="48"/>
      <c r="O35" s="48"/>
    </row>
    <row r="36" spans="1:15" s="206" customFormat="1" x14ac:dyDescent="0.2">
      <c r="A36" s="200"/>
      <c r="B36" s="201"/>
      <c r="C36" s="202"/>
      <c r="D36" s="203"/>
      <c r="E36" s="203"/>
      <c r="F36" s="204"/>
      <c r="G36" s="205"/>
      <c r="H36" s="205"/>
      <c r="I36" s="205"/>
      <c r="J36" s="62"/>
      <c r="K36" s="63"/>
      <c r="L36" s="64"/>
    </row>
    <row r="44" spans="1:15" x14ac:dyDescent="0.2">
      <c r="M44" s="147"/>
    </row>
  </sheetData>
  <mergeCells count="27">
    <mergeCell ref="M12:M14"/>
    <mergeCell ref="B32:C32"/>
    <mergeCell ref="D32:H32"/>
    <mergeCell ref="B33:D33"/>
    <mergeCell ref="E33:H33"/>
    <mergeCell ref="K33:O33"/>
    <mergeCell ref="J12:J14"/>
    <mergeCell ref="F12:F14"/>
    <mergeCell ref="G12:G14"/>
    <mergeCell ref="H12:H14"/>
    <mergeCell ref="I12:I14"/>
    <mergeCell ref="D35:F35"/>
    <mergeCell ref="J35:L35"/>
    <mergeCell ref="K12:K14"/>
    <mergeCell ref="L12:L14"/>
    <mergeCell ref="A2:O2"/>
    <mergeCell ref="A4:O4"/>
    <mergeCell ref="A5:O5"/>
    <mergeCell ref="A11:A14"/>
    <mergeCell ref="B11:B14"/>
    <mergeCell ref="C11:C14"/>
    <mergeCell ref="D11:D14"/>
    <mergeCell ref="E11:J11"/>
    <mergeCell ref="K11:O11"/>
    <mergeCell ref="E12:E14"/>
    <mergeCell ref="N12:N14"/>
    <mergeCell ref="O12:O14"/>
  </mergeCells>
  <conditionalFormatting sqref="C31:C33 E35 K35">
    <cfRule type="expression" priority="1" stopIfTrue="1">
      <formula>#REF!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B18" sqref="B18"/>
    </sheetView>
  </sheetViews>
  <sheetFormatPr defaultColWidth="9.140625" defaultRowHeight="12.75" outlineLevelRow="1" outlineLevelCol="2" x14ac:dyDescent="0.2"/>
  <cols>
    <col min="1" max="1" width="4.5703125" style="154" customWidth="1"/>
    <col min="2" max="2" width="38.7109375" style="154" customWidth="1"/>
    <col min="3" max="3" width="6.7109375" style="207" customWidth="1"/>
    <col min="4" max="4" width="9.42578125" style="208" customWidth="1"/>
    <col min="5" max="5" width="8.28515625" style="208" customWidth="1" outlineLevel="1"/>
    <col min="6" max="6" width="9.85546875" style="209" customWidth="1" outlineLevel="2"/>
    <col min="7" max="7" width="7.85546875" style="209" customWidth="1" outlineLevel="2"/>
    <col min="8" max="8" width="9.42578125" style="209" customWidth="1" outlineLevel="1"/>
    <col min="9" max="9" width="8.140625" style="207" customWidth="1" outlineLevel="1"/>
    <col min="10" max="10" width="10" style="210" customWidth="1"/>
    <col min="11" max="11" width="9.5703125" style="207" customWidth="1" outlineLevel="1"/>
    <col min="12" max="12" width="9.5703125" style="207" customWidth="1" outlineLevel="2"/>
    <col min="13" max="13" width="10.85546875" style="154" customWidth="1" outlineLevel="1"/>
    <col min="14" max="14" width="8.5703125" style="154" customWidth="1" outlineLevel="1"/>
    <col min="15" max="15" width="10.85546875" style="154" customWidth="1"/>
    <col min="16" max="16384" width="9.140625" style="154"/>
  </cols>
  <sheetData>
    <row r="1" spans="1:15" s="146" customFormat="1" x14ac:dyDescent="0.2">
      <c r="A1" s="143"/>
      <c r="B1" s="144"/>
      <c r="C1" s="145"/>
      <c r="E1" s="147"/>
      <c r="O1" s="148"/>
    </row>
    <row r="2" spans="1:15" s="146" customFormat="1" ht="15" x14ac:dyDescent="0.25">
      <c r="A2" s="255" t="s">
        <v>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s="146" customFormat="1" ht="15" x14ac:dyDescent="0.25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46" customFormat="1" x14ac:dyDescent="0.2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1:15" s="146" customFormat="1" x14ac:dyDescent="0.2">
      <c r="A5" s="257" t="s">
        <v>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s="146" customFormat="1" x14ac:dyDescent="0.2">
      <c r="A6" s="149" t="s">
        <v>2</v>
      </c>
      <c r="B6" s="150"/>
      <c r="C6" s="151"/>
      <c r="D6" s="14" t="s">
        <v>96</v>
      </c>
      <c r="E6" s="15"/>
      <c r="F6" s="14"/>
      <c r="G6" s="14"/>
      <c r="H6" s="14"/>
      <c r="I6" s="16"/>
      <c r="J6" s="16"/>
      <c r="K6" s="16"/>
      <c r="L6" s="16"/>
      <c r="M6" s="16"/>
      <c r="N6" s="16"/>
      <c r="O6" s="16"/>
    </row>
    <row r="7" spans="1:15" s="146" customFormat="1" x14ac:dyDescent="0.2">
      <c r="A7" s="149" t="s">
        <v>3</v>
      </c>
      <c r="B7" s="150"/>
      <c r="C7" s="151"/>
      <c r="D7" s="14" t="s">
        <v>121</v>
      </c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</row>
    <row r="8" spans="1:15" s="146" customFormat="1" x14ac:dyDescent="0.2">
      <c r="A8" s="149" t="s">
        <v>4</v>
      </c>
      <c r="B8" s="150"/>
      <c r="C8" s="151"/>
      <c r="D8" s="18" t="s">
        <v>98</v>
      </c>
      <c r="E8" s="18"/>
      <c r="F8" s="18"/>
      <c r="G8" s="18"/>
      <c r="H8" s="18"/>
      <c r="I8" s="16"/>
      <c r="J8" s="16"/>
      <c r="K8" s="16"/>
      <c r="L8" s="16"/>
      <c r="M8" s="16"/>
      <c r="N8" s="16"/>
      <c r="O8" s="16"/>
    </row>
    <row r="9" spans="1:15" s="28" customFormat="1" x14ac:dyDescent="0.2">
      <c r="A9" s="19"/>
      <c r="B9" s="144"/>
      <c r="C9" s="29" t="s">
        <v>5</v>
      </c>
      <c r="D9" s="152"/>
      <c r="E9" s="153"/>
      <c r="F9" s="88" t="e">
        <f>#REF!</f>
        <v>#REF!</v>
      </c>
      <c r="G9" s="86" t="s">
        <v>31</v>
      </c>
      <c r="H9" s="86"/>
      <c r="J9" s="26"/>
      <c r="K9" s="26"/>
      <c r="M9" s="27"/>
      <c r="N9" s="27"/>
    </row>
    <row r="10" spans="1:15" x14ac:dyDescent="0.2">
      <c r="C10" s="154"/>
      <c r="D10" s="154"/>
      <c r="E10" s="154"/>
      <c r="F10" s="155"/>
      <c r="G10" s="156"/>
      <c r="H10" s="154"/>
      <c r="I10" s="154"/>
      <c r="J10" s="157"/>
      <c r="K10" s="154"/>
      <c r="L10" s="158"/>
    </row>
    <row r="11" spans="1:15" s="159" customFormat="1" x14ac:dyDescent="0.2">
      <c r="A11" s="258" t="s">
        <v>6</v>
      </c>
      <c r="B11" s="261" t="s">
        <v>7</v>
      </c>
      <c r="C11" s="262" t="s">
        <v>8</v>
      </c>
      <c r="D11" s="261" t="s">
        <v>9</v>
      </c>
      <c r="E11" s="261" t="s">
        <v>32</v>
      </c>
      <c r="F11" s="261"/>
      <c r="G11" s="261"/>
      <c r="H11" s="261"/>
      <c r="I11" s="261"/>
      <c r="J11" s="261"/>
      <c r="K11" s="261" t="s">
        <v>33</v>
      </c>
      <c r="L11" s="261"/>
      <c r="M11" s="261"/>
      <c r="N11" s="261"/>
      <c r="O11" s="261"/>
    </row>
    <row r="12" spans="1:15" s="159" customFormat="1" ht="12.75" customHeight="1" x14ac:dyDescent="0.2">
      <c r="A12" s="259"/>
      <c r="B12" s="261"/>
      <c r="C12" s="262"/>
      <c r="D12" s="261"/>
      <c r="E12" s="270" t="s">
        <v>10</v>
      </c>
      <c r="F12" s="263" t="s">
        <v>23</v>
      </c>
      <c r="G12" s="262" t="s">
        <v>24</v>
      </c>
      <c r="H12" s="262" t="s">
        <v>25</v>
      </c>
      <c r="I12" s="262" t="s">
        <v>26</v>
      </c>
      <c r="J12" s="264" t="s">
        <v>27</v>
      </c>
      <c r="K12" s="262" t="s">
        <v>11</v>
      </c>
      <c r="L12" s="262" t="s">
        <v>24</v>
      </c>
      <c r="M12" s="262" t="s">
        <v>28</v>
      </c>
      <c r="N12" s="262" t="s">
        <v>29</v>
      </c>
      <c r="O12" s="262" t="s">
        <v>30</v>
      </c>
    </row>
    <row r="13" spans="1:15" s="159" customFormat="1" x14ac:dyDescent="0.2">
      <c r="A13" s="259"/>
      <c r="B13" s="261"/>
      <c r="C13" s="262"/>
      <c r="D13" s="261"/>
      <c r="E13" s="270"/>
      <c r="F13" s="263"/>
      <c r="G13" s="262"/>
      <c r="H13" s="262"/>
      <c r="I13" s="262"/>
      <c r="J13" s="264"/>
      <c r="K13" s="262"/>
      <c r="L13" s="262"/>
      <c r="M13" s="262"/>
      <c r="N13" s="262"/>
      <c r="O13" s="262"/>
    </row>
    <row r="14" spans="1:15" s="159" customFormat="1" x14ac:dyDescent="0.2">
      <c r="A14" s="260"/>
      <c r="B14" s="261"/>
      <c r="C14" s="262"/>
      <c r="D14" s="261"/>
      <c r="E14" s="270"/>
      <c r="F14" s="263"/>
      <c r="G14" s="262"/>
      <c r="H14" s="262"/>
      <c r="I14" s="262"/>
      <c r="J14" s="264"/>
      <c r="K14" s="262"/>
      <c r="L14" s="262"/>
      <c r="M14" s="262"/>
      <c r="N14" s="262"/>
      <c r="O14" s="262"/>
    </row>
    <row r="15" spans="1:15" s="164" customFormat="1" ht="30" x14ac:dyDescent="0.2">
      <c r="A15" s="160">
        <v>1</v>
      </c>
      <c r="B15" s="80" t="s">
        <v>125</v>
      </c>
      <c r="C15" s="161" t="s">
        <v>37</v>
      </c>
      <c r="D15" s="162">
        <v>1</v>
      </c>
      <c r="E15" s="162">
        <v>0</v>
      </c>
      <c r="F15" s="163">
        <v>0</v>
      </c>
      <c r="G15" s="162">
        <f t="shared" ref="G15:G18" si="0">ROUND(F15*E15,2)</f>
        <v>0</v>
      </c>
      <c r="H15" s="162">
        <v>0</v>
      </c>
      <c r="I15" s="162">
        <v>0</v>
      </c>
      <c r="J15" s="77">
        <f>G15+H15+I15</f>
        <v>0</v>
      </c>
      <c r="K15" s="78">
        <f>ROUND(D15*E15,2)</f>
        <v>0</v>
      </c>
      <c r="L15" s="78">
        <f>ROUND(D15*G15,2)</f>
        <v>0</v>
      </c>
      <c r="M15" s="78">
        <f>ROUND(D15*H15,2)</f>
        <v>0</v>
      </c>
      <c r="N15" s="78">
        <f>ROUND(D15*I15,2)</f>
        <v>0</v>
      </c>
      <c r="O15" s="77">
        <f t="shared" ref="O15" si="1">ROUND(SUM(L15+M15+N15),2)</f>
        <v>0</v>
      </c>
    </row>
    <row r="16" spans="1:15" s="164" customFormat="1" ht="15" x14ac:dyDescent="0.2">
      <c r="A16" s="160">
        <v>2</v>
      </c>
      <c r="B16" s="215" t="s">
        <v>163</v>
      </c>
      <c r="C16" s="161" t="s">
        <v>56</v>
      </c>
      <c r="D16" s="162">
        <v>24</v>
      </c>
      <c r="E16" s="162">
        <v>0</v>
      </c>
      <c r="F16" s="163">
        <v>0</v>
      </c>
      <c r="G16" s="162">
        <f t="shared" si="0"/>
        <v>0</v>
      </c>
      <c r="H16" s="162">
        <v>0</v>
      </c>
      <c r="I16" s="162">
        <v>0</v>
      </c>
      <c r="J16" s="77">
        <f>G16+H16+I16</f>
        <v>0</v>
      </c>
      <c r="K16" s="78">
        <f>ROUND(D16*E16,2)</f>
        <v>0</v>
      </c>
      <c r="L16" s="78">
        <f>ROUND(D16*G16,2)</f>
        <v>0</v>
      </c>
      <c r="M16" s="78">
        <f>ROUND(D16*H16,2)</f>
        <v>0</v>
      </c>
      <c r="N16" s="78">
        <f>ROUND(D16*I16,2)</f>
        <v>0</v>
      </c>
      <c r="O16" s="77">
        <f t="shared" ref="O16:O18" si="2">ROUND(SUM(L16+M16+N16),2)</f>
        <v>0</v>
      </c>
    </row>
    <row r="17" spans="1:15" s="70" customFormat="1" ht="15" outlineLevel="1" x14ac:dyDescent="0.2">
      <c r="A17" s="113">
        <v>3</v>
      </c>
      <c r="B17" s="211" t="s">
        <v>122</v>
      </c>
      <c r="C17" s="161" t="s">
        <v>12</v>
      </c>
      <c r="D17" s="162">
        <v>6</v>
      </c>
      <c r="E17" s="162">
        <v>0</v>
      </c>
      <c r="F17" s="163">
        <v>0</v>
      </c>
      <c r="G17" s="162">
        <f t="shared" si="0"/>
        <v>0</v>
      </c>
      <c r="H17" s="162">
        <v>0</v>
      </c>
      <c r="I17" s="162">
        <v>0</v>
      </c>
      <c r="J17" s="77">
        <f>G17+H17+I17</f>
        <v>0</v>
      </c>
      <c r="K17" s="78">
        <f>ROUND(D17*E17,2)</f>
        <v>0</v>
      </c>
      <c r="L17" s="78">
        <f>ROUND(D17*G17,2)</f>
        <v>0</v>
      </c>
      <c r="M17" s="78">
        <f>ROUND(D17*H17,2)</f>
        <v>0</v>
      </c>
      <c r="N17" s="78">
        <f>ROUND(D17*I17,2)</f>
        <v>0</v>
      </c>
      <c r="O17" s="77">
        <f t="shared" si="2"/>
        <v>0</v>
      </c>
    </row>
    <row r="18" spans="1:15" s="70" customFormat="1" ht="15" outlineLevel="1" x14ac:dyDescent="0.2">
      <c r="A18" s="113">
        <v>4</v>
      </c>
      <c r="B18" s="216" t="s">
        <v>123</v>
      </c>
      <c r="C18" s="161" t="s">
        <v>12</v>
      </c>
      <c r="D18" s="162">
        <v>8</v>
      </c>
      <c r="E18" s="162">
        <v>0</v>
      </c>
      <c r="F18" s="163">
        <v>0</v>
      </c>
      <c r="G18" s="162">
        <f t="shared" si="0"/>
        <v>0</v>
      </c>
      <c r="H18" s="162">
        <v>0</v>
      </c>
      <c r="I18" s="162">
        <v>0</v>
      </c>
      <c r="J18" s="77">
        <f>G18+H18+I18</f>
        <v>0</v>
      </c>
      <c r="K18" s="78">
        <f>ROUND(D18*E18,2)</f>
        <v>0</v>
      </c>
      <c r="L18" s="78">
        <f>ROUND(D18*G18,2)</f>
        <v>0</v>
      </c>
      <c r="M18" s="78">
        <f>ROUND(D18*H18,2)</f>
        <v>0</v>
      </c>
      <c r="N18" s="78">
        <f>ROUND(D18*I18,2)</f>
        <v>0</v>
      </c>
      <c r="O18" s="77">
        <f t="shared" si="2"/>
        <v>0</v>
      </c>
    </row>
    <row r="19" spans="1:15" s="70" customFormat="1" ht="15" outlineLevel="1" x14ac:dyDescent="0.2">
      <c r="A19" s="113">
        <v>5</v>
      </c>
      <c r="B19" s="216" t="s">
        <v>124</v>
      </c>
      <c r="C19" s="161" t="s">
        <v>56</v>
      </c>
      <c r="D19" s="162">
        <v>6</v>
      </c>
      <c r="E19" s="162">
        <v>0</v>
      </c>
      <c r="F19" s="163">
        <v>0</v>
      </c>
      <c r="G19" s="162">
        <f t="shared" ref="G19" si="3">ROUND(F19*E19,2)</f>
        <v>0</v>
      </c>
      <c r="H19" s="162">
        <v>0</v>
      </c>
      <c r="I19" s="162">
        <v>0</v>
      </c>
      <c r="J19" s="77">
        <f>G19+H19+I19</f>
        <v>0</v>
      </c>
      <c r="K19" s="78">
        <f>ROUND(D19*E19,2)</f>
        <v>0</v>
      </c>
      <c r="L19" s="78">
        <f>ROUND(D19*G19,2)</f>
        <v>0</v>
      </c>
      <c r="M19" s="78">
        <f>ROUND(D19*H19,2)</f>
        <v>0</v>
      </c>
      <c r="N19" s="78">
        <f>ROUND(D19*I19,2)</f>
        <v>0</v>
      </c>
      <c r="O19" s="77">
        <f t="shared" ref="O19" si="4">ROUND(SUM(L19+M19+N19),2)</f>
        <v>0</v>
      </c>
    </row>
    <row r="20" spans="1:15" s="164" customFormat="1" x14ac:dyDescent="0.2">
      <c r="A20" s="84"/>
      <c r="B20" s="85"/>
      <c r="C20" s="171"/>
      <c r="D20" s="172"/>
      <c r="E20" s="172"/>
      <c r="F20" s="173" t="s">
        <v>13</v>
      </c>
      <c r="G20" s="174"/>
      <c r="H20" s="174"/>
      <c r="I20" s="174"/>
      <c r="J20" s="174"/>
      <c r="K20" s="174">
        <f>SUM(K15:K19)</f>
        <v>0</v>
      </c>
      <c r="L20" s="174">
        <f>SUM(L15:L19)</f>
        <v>0</v>
      </c>
      <c r="M20" s="174">
        <f>SUM(M15:M19)</f>
        <v>0</v>
      </c>
      <c r="N20" s="174">
        <f>SUM(N15:N19)</f>
        <v>0</v>
      </c>
      <c r="O20" s="174">
        <f>SUM(O15:O19)</f>
        <v>0</v>
      </c>
    </row>
    <row r="21" spans="1:15" s="42" customFormat="1" x14ac:dyDescent="0.2">
      <c r="A21" s="83"/>
      <c r="B21" s="83"/>
      <c r="C21" s="83"/>
      <c r="D21" s="175"/>
      <c r="E21" s="176"/>
      <c r="F21" s="177"/>
      <c r="G21" s="178"/>
      <c r="H21" s="177"/>
      <c r="I21" s="179"/>
      <c r="J21" s="180" t="s">
        <v>120</v>
      </c>
      <c r="K21" s="181" t="s">
        <v>95</v>
      </c>
      <c r="L21" s="179"/>
      <c r="M21" s="182" t="e">
        <f>ROUND(M20*K21,2)</f>
        <v>#VALUE!</v>
      </c>
      <c r="N21" s="179"/>
      <c r="O21" s="179" t="e">
        <f>SUM(L21:N21)</f>
        <v>#VALUE!</v>
      </c>
    </row>
    <row r="22" spans="1:15" s="42" customFormat="1" x14ac:dyDescent="0.2">
      <c r="A22" s="83"/>
      <c r="B22" s="83"/>
      <c r="C22" s="83"/>
      <c r="D22" s="183"/>
      <c r="E22" s="184"/>
      <c r="F22" s="185"/>
      <c r="G22" s="185"/>
      <c r="H22" s="185"/>
      <c r="I22" s="186"/>
      <c r="J22" s="187" t="s">
        <v>14</v>
      </c>
      <c r="K22" s="188" t="s">
        <v>31</v>
      </c>
      <c r="L22" s="189">
        <f>SUM(L20:L21)</f>
        <v>0</v>
      </c>
      <c r="M22" s="189" t="e">
        <f>SUM(M20:M21)</f>
        <v>#VALUE!</v>
      </c>
      <c r="N22" s="189">
        <f>SUM(N20:N21)</f>
        <v>0</v>
      </c>
      <c r="O22" s="189" t="e">
        <f>SUM(O20:O21)</f>
        <v>#VALUE!</v>
      </c>
    </row>
    <row r="23" spans="1:15" s="42" customFormat="1" x14ac:dyDescent="0.2">
      <c r="A23" s="83"/>
      <c r="B23" s="83"/>
      <c r="C23" s="83" t="s">
        <v>15</v>
      </c>
      <c r="D23" s="190"/>
      <c r="E23" s="184"/>
      <c r="F23" s="185"/>
      <c r="G23" s="185"/>
      <c r="H23" s="185"/>
      <c r="I23" s="191"/>
      <c r="J23" s="192" t="s">
        <v>16</v>
      </c>
      <c r="K23" s="193">
        <v>0.2359</v>
      </c>
      <c r="L23" s="194">
        <f>ROUND(L22*0.2359,2)</f>
        <v>0</v>
      </c>
      <c r="M23" s="192"/>
      <c r="N23" s="195"/>
      <c r="O23" s="182">
        <f>L23</f>
        <v>0</v>
      </c>
    </row>
    <row r="24" spans="1:15" s="42" customFormat="1" x14ac:dyDescent="0.2">
      <c r="A24" s="83"/>
      <c r="B24" s="83"/>
      <c r="C24" s="83"/>
      <c r="D24" s="190"/>
      <c r="E24" s="184"/>
      <c r="F24" s="185"/>
      <c r="G24" s="185"/>
      <c r="H24" s="185"/>
      <c r="I24" s="191"/>
      <c r="J24" s="192" t="s">
        <v>17</v>
      </c>
      <c r="K24" s="193" t="s">
        <v>95</v>
      </c>
      <c r="L24" s="194"/>
      <c r="M24" s="192"/>
      <c r="N24" s="195"/>
      <c r="O24" s="182" t="e">
        <f>ROUND(O22*K24,2)</f>
        <v>#VALUE!</v>
      </c>
    </row>
    <row r="25" spans="1:15" s="42" customFormat="1" x14ac:dyDescent="0.2">
      <c r="A25" s="83"/>
      <c r="B25" s="83"/>
      <c r="C25" s="83"/>
      <c r="D25" s="190"/>
      <c r="E25" s="184"/>
      <c r="F25" s="185"/>
      <c r="G25" s="185"/>
      <c r="H25" s="185"/>
      <c r="I25" s="191"/>
      <c r="J25" s="192" t="s">
        <v>18</v>
      </c>
      <c r="K25" s="193" t="s">
        <v>95</v>
      </c>
      <c r="L25" s="194"/>
      <c r="M25" s="192"/>
      <c r="N25" s="195"/>
      <c r="O25" s="182" t="e">
        <f>ROUND(O22*K25,2)</f>
        <v>#VALUE!</v>
      </c>
    </row>
    <row r="26" spans="1:15" s="42" customFormat="1" x14ac:dyDescent="0.2">
      <c r="A26" s="83"/>
      <c r="B26" s="83"/>
      <c r="C26" s="83"/>
      <c r="D26" s="190"/>
      <c r="E26" s="184"/>
      <c r="F26" s="185"/>
      <c r="G26" s="185"/>
      <c r="H26" s="185"/>
      <c r="I26" s="191"/>
      <c r="J26" s="196" t="s">
        <v>19</v>
      </c>
      <c r="K26" s="191" t="s">
        <v>31</v>
      </c>
      <c r="L26" s="194"/>
      <c r="M26" s="192"/>
      <c r="N26" s="195"/>
      <c r="O26" s="197" t="e">
        <f>O25+O24+O23+O22</f>
        <v>#VALUE!</v>
      </c>
    </row>
    <row r="27" spans="1:15" s="164" customFormat="1" x14ac:dyDescent="0.2">
      <c r="A27" s="89"/>
      <c r="B27" s="90"/>
      <c r="C27" s="198"/>
      <c r="D27" s="199"/>
      <c r="E27" s="199"/>
      <c r="F27" s="199"/>
      <c r="G27" s="93"/>
      <c r="H27" s="93"/>
      <c r="I27" s="95"/>
      <c r="J27" s="96"/>
      <c r="K27" s="97"/>
      <c r="L27" s="98"/>
      <c r="M27" s="98"/>
      <c r="N27" s="98"/>
      <c r="O27" s="96"/>
    </row>
    <row r="28" spans="1:15" s="146" customFormat="1" x14ac:dyDescent="0.2">
      <c r="A28" s="143"/>
      <c r="B28" s="144"/>
      <c r="C28" s="145"/>
      <c r="E28" s="154"/>
      <c r="I28" s="43"/>
      <c r="J28" s="44"/>
      <c r="K28" s="44"/>
      <c r="L28" s="44"/>
      <c r="M28" s="44"/>
      <c r="N28" s="44"/>
      <c r="O28" s="44"/>
    </row>
    <row r="29" spans="1:15" s="146" customFormat="1" x14ac:dyDescent="0.2">
      <c r="A29" s="143"/>
      <c r="B29" s="265" t="s">
        <v>20</v>
      </c>
      <c r="C29" s="265"/>
      <c r="D29" s="266"/>
      <c r="E29" s="266"/>
      <c r="F29" s="266"/>
      <c r="G29" s="266"/>
      <c r="H29" s="266"/>
      <c r="I29" s="45"/>
      <c r="J29" s="45"/>
      <c r="K29" s="46"/>
      <c r="L29" s="82"/>
      <c r="M29" s="82"/>
      <c r="N29" s="46"/>
      <c r="O29" s="46"/>
    </row>
    <row r="30" spans="1:15" s="146" customFormat="1" x14ac:dyDescent="0.2">
      <c r="A30" s="143"/>
      <c r="B30" s="267"/>
      <c r="C30" s="267"/>
      <c r="D30" s="267"/>
      <c r="E30" s="268" t="s">
        <v>21</v>
      </c>
      <c r="F30" s="268"/>
      <c r="G30" s="268"/>
      <c r="H30" s="268"/>
      <c r="I30" s="45"/>
      <c r="J30" s="45"/>
      <c r="K30" s="269"/>
      <c r="L30" s="269"/>
      <c r="M30" s="269"/>
      <c r="N30" s="269"/>
      <c r="O30" s="269"/>
    </row>
    <row r="31" spans="1:15" x14ac:dyDescent="0.2">
      <c r="B31" s="48"/>
      <c r="C31" s="49"/>
      <c r="D31" s="50"/>
      <c r="E31" s="50"/>
      <c r="F31" s="51"/>
      <c r="G31" s="52"/>
      <c r="H31" s="52"/>
      <c r="I31" s="49"/>
      <c r="J31" s="54"/>
      <c r="K31" s="49"/>
      <c r="L31" s="49"/>
      <c r="M31" s="48"/>
      <c r="N31" s="48"/>
      <c r="O31" s="48"/>
    </row>
    <row r="32" spans="1:15" x14ac:dyDescent="0.2">
      <c r="B32" s="48"/>
      <c r="C32" s="49"/>
      <c r="D32" s="267"/>
      <c r="E32" s="267"/>
      <c r="F32" s="267"/>
      <c r="G32" s="52"/>
      <c r="H32" s="52"/>
      <c r="I32" s="49"/>
      <c r="J32" s="267"/>
      <c r="K32" s="267"/>
      <c r="L32" s="267"/>
      <c r="M32" s="48"/>
      <c r="N32" s="48"/>
      <c r="O32" s="48"/>
    </row>
    <row r="33" spans="1:13" s="206" customFormat="1" x14ac:dyDescent="0.2">
      <c r="A33" s="200"/>
      <c r="B33" s="201"/>
      <c r="C33" s="202"/>
      <c r="D33" s="203"/>
      <c r="E33" s="203"/>
      <c r="F33" s="204"/>
      <c r="G33" s="205"/>
      <c r="H33" s="205"/>
      <c r="I33" s="205"/>
      <c r="J33" s="62"/>
      <c r="K33" s="63"/>
      <c r="L33" s="64"/>
    </row>
    <row r="41" spans="1:13" x14ac:dyDescent="0.2">
      <c r="M41" s="147"/>
    </row>
  </sheetData>
  <mergeCells count="27">
    <mergeCell ref="A2:O2"/>
    <mergeCell ref="A4:O4"/>
    <mergeCell ref="A5:O5"/>
    <mergeCell ref="A11:A14"/>
    <mergeCell ref="B11:B14"/>
    <mergeCell ref="C11:C14"/>
    <mergeCell ref="D11:D14"/>
    <mergeCell ref="E11:J11"/>
    <mergeCell ref="K11:O11"/>
    <mergeCell ref="E12:E14"/>
    <mergeCell ref="N12:N14"/>
    <mergeCell ref="O12:O14"/>
    <mergeCell ref="D32:F32"/>
    <mergeCell ref="J32:L32"/>
    <mergeCell ref="K12:K14"/>
    <mergeCell ref="L12:L14"/>
    <mergeCell ref="M12:M14"/>
    <mergeCell ref="F12:F14"/>
    <mergeCell ref="G12:G14"/>
    <mergeCell ref="H12:H14"/>
    <mergeCell ref="I12:I14"/>
    <mergeCell ref="J12:J14"/>
    <mergeCell ref="B29:C29"/>
    <mergeCell ref="D29:H29"/>
    <mergeCell ref="B30:D30"/>
    <mergeCell ref="E30:H30"/>
    <mergeCell ref="K30:O30"/>
  </mergeCells>
  <conditionalFormatting sqref="C28:C30 E32 K32">
    <cfRule type="expression" priority="1" stopIfTrue="1">
      <formula>#REF!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28" workbookViewId="0">
      <selection activeCell="B28" sqref="B28"/>
    </sheetView>
  </sheetViews>
  <sheetFormatPr defaultColWidth="9.140625" defaultRowHeight="12.75" outlineLevelRow="1" outlineLevelCol="2" x14ac:dyDescent="0.2"/>
  <cols>
    <col min="1" max="1" width="4.5703125" style="154" customWidth="1"/>
    <col min="2" max="2" width="38.7109375" style="154" customWidth="1"/>
    <col min="3" max="3" width="6.7109375" style="207" customWidth="1"/>
    <col min="4" max="4" width="9.42578125" style="208" customWidth="1"/>
    <col min="5" max="5" width="8.28515625" style="208" customWidth="1" outlineLevel="1"/>
    <col min="6" max="6" width="9.85546875" style="209" customWidth="1" outlineLevel="2"/>
    <col min="7" max="7" width="7.85546875" style="209" customWidth="1" outlineLevel="2"/>
    <col min="8" max="8" width="9.42578125" style="209" customWidth="1" outlineLevel="1"/>
    <col min="9" max="9" width="8.140625" style="207" customWidth="1" outlineLevel="1"/>
    <col min="10" max="10" width="10" style="210" customWidth="1"/>
    <col min="11" max="11" width="9.5703125" style="207" customWidth="1" outlineLevel="1"/>
    <col min="12" max="12" width="9.5703125" style="207" customWidth="1" outlineLevel="2"/>
    <col min="13" max="13" width="10.85546875" style="154" customWidth="1" outlineLevel="1"/>
    <col min="14" max="14" width="8.5703125" style="154" customWidth="1" outlineLevel="1"/>
    <col min="15" max="15" width="10.85546875" style="154" customWidth="1"/>
    <col min="16" max="16384" width="9.140625" style="154"/>
  </cols>
  <sheetData>
    <row r="1" spans="1:15" s="146" customFormat="1" x14ac:dyDescent="0.2">
      <c r="A1" s="143"/>
      <c r="B1" s="144"/>
      <c r="C1" s="145"/>
      <c r="E1" s="147"/>
      <c r="O1" s="148"/>
    </row>
    <row r="2" spans="1:15" s="146" customFormat="1" ht="15" x14ac:dyDescent="0.25">
      <c r="A2" s="255" t="s">
        <v>22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s="146" customFormat="1" ht="15" x14ac:dyDescent="0.25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46" customFormat="1" x14ac:dyDescent="0.2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1:15" s="146" customFormat="1" x14ac:dyDescent="0.2">
      <c r="A5" s="257" t="s">
        <v>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s="146" customFormat="1" x14ac:dyDescent="0.2">
      <c r="A6" s="149" t="s">
        <v>2</v>
      </c>
      <c r="B6" s="150"/>
      <c r="C6" s="151"/>
      <c r="D6" s="14" t="s">
        <v>141</v>
      </c>
      <c r="E6" s="15"/>
      <c r="F6" s="14"/>
      <c r="G6" s="14"/>
      <c r="H6" s="14"/>
      <c r="I6" s="16"/>
      <c r="J6" s="16"/>
      <c r="K6" s="16"/>
      <c r="L6" s="16"/>
      <c r="M6" s="16"/>
      <c r="N6" s="16"/>
      <c r="O6" s="16"/>
    </row>
    <row r="7" spans="1:15" s="146" customFormat="1" x14ac:dyDescent="0.2">
      <c r="A7" s="149" t="s">
        <v>3</v>
      </c>
      <c r="B7" s="150"/>
      <c r="C7" s="151"/>
      <c r="D7" s="14" t="s">
        <v>153</v>
      </c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</row>
    <row r="8" spans="1:15" s="146" customFormat="1" x14ac:dyDescent="0.2">
      <c r="A8" s="149" t="s">
        <v>4</v>
      </c>
      <c r="B8" s="150"/>
      <c r="C8" s="151"/>
      <c r="D8" s="18" t="s">
        <v>142</v>
      </c>
      <c r="E8" s="18"/>
      <c r="F8" s="18"/>
      <c r="G8" s="18"/>
      <c r="H8" s="18"/>
      <c r="I8" s="16"/>
      <c r="J8" s="16"/>
      <c r="K8" s="16"/>
      <c r="L8" s="16"/>
      <c r="M8" s="16"/>
      <c r="N8" s="16"/>
      <c r="O8" s="16"/>
    </row>
    <row r="9" spans="1:15" s="146" customFormat="1" x14ac:dyDescent="0.2">
      <c r="A9" s="149"/>
      <c r="B9" s="150"/>
      <c r="C9" s="151"/>
      <c r="D9" s="18"/>
      <c r="E9" s="18"/>
      <c r="F9" s="18"/>
      <c r="G9" s="18"/>
      <c r="H9" s="18"/>
      <c r="I9" s="16"/>
      <c r="J9" s="16"/>
      <c r="K9" s="16"/>
      <c r="L9" s="16"/>
      <c r="M9" s="16"/>
      <c r="N9" s="16"/>
      <c r="O9" s="16"/>
    </row>
    <row r="10" spans="1:15" s="28" customFormat="1" x14ac:dyDescent="0.2">
      <c r="A10" s="19"/>
      <c r="B10" s="144"/>
      <c r="C10" s="29" t="s">
        <v>5</v>
      </c>
      <c r="D10" s="152"/>
      <c r="E10" s="153"/>
      <c r="F10" s="88" t="e">
        <f>#REF!</f>
        <v>#REF!</v>
      </c>
      <c r="G10" s="86" t="s">
        <v>31</v>
      </c>
      <c r="H10" s="86"/>
      <c r="J10" s="26"/>
      <c r="K10" s="26"/>
      <c r="M10" s="27"/>
      <c r="N10" s="27"/>
    </row>
    <row r="11" spans="1:15" x14ac:dyDescent="0.2">
      <c r="C11" s="154"/>
      <c r="D11" s="154"/>
      <c r="E11" s="154"/>
      <c r="F11" s="155"/>
      <c r="G11" s="156"/>
      <c r="H11" s="154"/>
      <c r="I11" s="154"/>
      <c r="J11" s="157"/>
      <c r="K11" s="154"/>
      <c r="L11" s="158"/>
    </row>
    <row r="12" spans="1:15" s="159" customFormat="1" x14ac:dyDescent="0.2">
      <c r="A12" s="258" t="s">
        <v>6</v>
      </c>
      <c r="B12" s="261" t="s">
        <v>7</v>
      </c>
      <c r="C12" s="262" t="s">
        <v>8</v>
      </c>
      <c r="D12" s="261" t="s">
        <v>9</v>
      </c>
      <c r="E12" s="261" t="s">
        <v>32</v>
      </c>
      <c r="F12" s="261"/>
      <c r="G12" s="261"/>
      <c r="H12" s="261"/>
      <c r="I12" s="261"/>
      <c r="J12" s="261"/>
      <c r="K12" s="261" t="s">
        <v>33</v>
      </c>
      <c r="L12" s="261"/>
      <c r="M12" s="261"/>
      <c r="N12" s="261"/>
      <c r="O12" s="261"/>
    </row>
    <row r="13" spans="1:15" s="159" customFormat="1" ht="12.75" customHeight="1" x14ac:dyDescent="0.2">
      <c r="A13" s="259"/>
      <c r="B13" s="261"/>
      <c r="C13" s="262"/>
      <c r="D13" s="261"/>
      <c r="E13" s="270" t="s">
        <v>10</v>
      </c>
      <c r="F13" s="263" t="s">
        <v>23</v>
      </c>
      <c r="G13" s="262" t="s">
        <v>24</v>
      </c>
      <c r="H13" s="262" t="s">
        <v>25</v>
      </c>
      <c r="I13" s="262" t="s">
        <v>26</v>
      </c>
      <c r="J13" s="264" t="s">
        <v>27</v>
      </c>
      <c r="K13" s="262" t="s">
        <v>11</v>
      </c>
      <c r="L13" s="262" t="s">
        <v>24</v>
      </c>
      <c r="M13" s="262" t="s">
        <v>28</v>
      </c>
      <c r="N13" s="262" t="s">
        <v>29</v>
      </c>
      <c r="O13" s="262" t="s">
        <v>30</v>
      </c>
    </row>
    <row r="14" spans="1:15" s="159" customFormat="1" x14ac:dyDescent="0.2">
      <c r="A14" s="259"/>
      <c r="B14" s="261"/>
      <c r="C14" s="262"/>
      <c r="D14" s="261"/>
      <c r="E14" s="270"/>
      <c r="F14" s="263"/>
      <c r="G14" s="262"/>
      <c r="H14" s="262"/>
      <c r="I14" s="262"/>
      <c r="J14" s="264"/>
      <c r="K14" s="262"/>
      <c r="L14" s="262"/>
      <c r="M14" s="262"/>
      <c r="N14" s="262"/>
      <c r="O14" s="262"/>
    </row>
    <row r="15" spans="1:15" s="159" customFormat="1" x14ac:dyDescent="0.2">
      <c r="A15" s="260"/>
      <c r="B15" s="261"/>
      <c r="C15" s="262"/>
      <c r="D15" s="261"/>
      <c r="E15" s="270"/>
      <c r="F15" s="263"/>
      <c r="G15" s="262"/>
      <c r="H15" s="262"/>
      <c r="I15" s="262"/>
      <c r="J15" s="264"/>
      <c r="K15" s="262"/>
      <c r="L15" s="262"/>
      <c r="M15" s="262"/>
      <c r="N15" s="262"/>
      <c r="O15" s="262"/>
    </row>
    <row r="16" spans="1:15" s="164" customFormat="1" ht="15" x14ac:dyDescent="0.2">
      <c r="A16" s="160">
        <v>1</v>
      </c>
      <c r="B16" s="80" t="s">
        <v>147</v>
      </c>
      <c r="C16" s="161" t="s">
        <v>37</v>
      </c>
      <c r="D16" s="162">
        <v>1</v>
      </c>
      <c r="E16" s="162">
        <v>0</v>
      </c>
      <c r="F16" s="163">
        <v>0</v>
      </c>
      <c r="G16" s="162">
        <f t="shared" ref="G16:G21" si="0">ROUND(F16*E16,2)</f>
        <v>0</v>
      </c>
      <c r="H16" s="162">
        <v>0</v>
      </c>
      <c r="I16" s="162">
        <v>0</v>
      </c>
      <c r="J16" s="77">
        <f>G16+H16+I16</f>
        <v>0</v>
      </c>
      <c r="K16" s="78">
        <f>ROUND(D16*E16,2)</f>
        <v>0</v>
      </c>
      <c r="L16" s="78">
        <f>ROUND(D16*G16,2)</f>
        <v>0</v>
      </c>
      <c r="M16" s="78">
        <f>ROUND(D16*H16,2)</f>
        <v>0</v>
      </c>
      <c r="N16" s="78">
        <f>ROUND(D16*I16,2)</f>
        <v>0</v>
      </c>
      <c r="O16" s="77">
        <f t="shared" ref="O16" si="1">ROUND(SUM(L16+M16+N16),2)</f>
        <v>0</v>
      </c>
    </row>
    <row r="17" spans="1:15" s="164" customFormat="1" ht="15" x14ac:dyDescent="0.2">
      <c r="A17" s="160"/>
      <c r="B17" s="215" t="s">
        <v>143</v>
      </c>
      <c r="C17" s="161" t="s">
        <v>56</v>
      </c>
      <c r="D17" s="162">
        <v>4</v>
      </c>
      <c r="E17" s="162">
        <v>0</v>
      </c>
      <c r="F17" s="163">
        <v>0</v>
      </c>
      <c r="G17" s="162">
        <f t="shared" si="0"/>
        <v>0</v>
      </c>
      <c r="H17" s="162">
        <v>0</v>
      </c>
      <c r="I17" s="162">
        <v>0</v>
      </c>
      <c r="J17" s="77">
        <f>G17+H17+I17</f>
        <v>0</v>
      </c>
      <c r="K17" s="78">
        <f>ROUND(D17*E17,2)</f>
        <v>0</v>
      </c>
      <c r="L17" s="78">
        <f>ROUND(D17*G17,2)</f>
        <v>0</v>
      </c>
      <c r="M17" s="78">
        <f>ROUND(D17*H17,2)</f>
        <v>0</v>
      </c>
      <c r="N17" s="78">
        <f>ROUND(D17*I17,2)</f>
        <v>0</v>
      </c>
      <c r="O17" s="77">
        <f t="shared" ref="O17:O21" si="2">ROUND(SUM(L17+M17+N17),2)</f>
        <v>0</v>
      </c>
    </row>
    <row r="18" spans="1:15" s="164" customFormat="1" ht="15" x14ac:dyDescent="0.2">
      <c r="A18" s="160"/>
      <c r="B18" s="215" t="s">
        <v>145</v>
      </c>
      <c r="C18" s="161" t="s">
        <v>56</v>
      </c>
      <c r="D18" s="162">
        <v>4</v>
      </c>
      <c r="E18" s="162"/>
      <c r="F18" s="163"/>
      <c r="G18" s="162"/>
      <c r="H18" s="162"/>
      <c r="I18" s="162"/>
      <c r="J18" s="77"/>
      <c r="K18" s="78"/>
      <c r="L18" s="78"/>
      <c r="M18" s="78"/>
      <c r="N18" s="78"/>
      <c r="O18" s="77"/>
    </row>
    <row r="19" spans="1:15" s="70" customFormat="1" ht="15" outlineLevel="1" x14ac:dyDescent="0.2">
      <c r="A19" s="113"/>
      <c r="B19" s="237" t="s">
        <v>144</v>
      </c>
      <c r="C19" s="161" t="s">
        <v>36</v>
      </c>
      <c r="D19" s="162">
        <v>1</v>
      </c>
      <c r="E19" s="162">
        <v>0</v>
      </c>
      <c r="F19" s="163">
        <v>0</v>
      </c>
      <c r="G19" s="162">
        <f t="shared" si="0"/>
        <v>0</v>
      </c>
      <c r="H19" s="162">
        <v>0</v>
      </c>
      <c r="I19" s="162">
        <v>0</v>
      </c>
      <c r="J19" s="77">
        <f t="shared" ref="J19:J26" si="3">G19+H19+I19</f>
        <v>0</v>
      </c>
      <c r="K19" s="78">
        <f t="shared" ref="K19:K26" si="4">ROUND(D19*E19,2)</f>
        <v>0</v>
      </c>
      <c r="L19" s="78">
        <f t="shared" ref="L19:L26" si="5">ROUND(D19*G19,2)</f>
        <v>0</v>
      </c>
      <c r="M19" s="78">
        <f t="shared" ref="M19:M26" si="6">ROUND(D19*H19,2)</f>
        <v>0</v>
      </c>
      <c r="N19" s="78">
        <f t="shared" ref="N19:N26" si="7">ROUND(D19*I19,2)</f>
        <v>0</v>
      </c>
      <c r="O19" s="77">
        <f t="shared" si="2"/>
        <v>0</v>
      </c>
    </row>
    <row r="20" spans="1:15" s="70" customFormat="1" ht="15" outlineLevel="1" x14ac:dyDescent="0.2">
      <c r="A20" s="113"/>
      <c r="B20" s="216" t="s">
        <v>146</v>
      </c>
      <c r="C20" s="161" t="s">
        <v>36</v>
      </c>
      <c r="D20" s="162">
        <v>1</v>
      </c>
      <c r="E20" s="162">
        <v>0</v>
      </c>
      <c r="F20" s="163">
        <v>0</v>
      </c>
      <c r="G20" s="162">
        <f t="shared" si="0"/>
        <v>0</v>
      </c>
      <c r="H20" s="162">
        <v>0</v>
      </c>
      <c r="I20" s="162">
        <v>0</v>
      </c>
      <c r="J20" s="77">
        <f t="shared" si="3"/>
        <v>0</v>
      </c>
      <c r="K20" s="78">
        <f t="shared" si="4"/>
        <v>0</v>
      </c>
      <c r="L20" s="78">
        <f t="shared" si="5"/>
        <v>0</v>
      </c>
      <c r="M20" s="78">
        <f t="shared" si="6"/>
        <v>0</v>
      </c>
      <c r="N20" s="78">
        <f t="shared" si="7"/>
        <v>0</v>
      </c>
      <c r="O20" s="77">
        <f t="shared" si="2"/>
        <v>0</v>
      </c>
    </row>
    <row r="21" spans="1:15" s="70" customFormat="1" ht="15" outlineLevel="1" x14ac:dyDescent="0.2">
      <c r="A21" s="113">
        <v>2</v>
      </c>
      <c r="B21" s="135" t="s">
        <v>148</v>
      </c>
      <c r="C21" s="161" t="s">
        <v>37</v>
      </c>
      <c r="D21" s="162">
        <v>1</v>
      </c>
      <c r="E21" s="162">
        <v>0</v>
      </c>
      <c r="F21" s="163">
        <v>0</v>
      </c>
      <c r="G21" s="162">
        <f t="shared" si="0"/>
        <v>0</v>
      </c>
      <c r="H21" s="162">
        <v>0</v>
      </c>
      <c r="I21" s="162">
        <v>0</v>
      </c>
      <c r="J21" s="77">
        <f t="shared" si="3"/>
        <v>0</v>
      </c>
      <c r="K21" s="78">
        <f t="shared" si="4"/>
        <v>0</v>
      </c>
      <c r="L21" s="78">
        <f t="shared" si="5"/>
        <v>0</v>
      </c>
      <c r="M21" s="78">
        <f t="shared" si="6"/>
        <v>0</v>
      </c>
      <c r="N21" s="78">
        <f t="shared" si="7"/>
        <v>0</v>
      </c>
      <c r="O21" s="77">
        <f t="shared" si="2"/>
        <v>0</v>
      </c>
    </row>
    <row r="22" spans="1:15" s="70" customFormat="1" ht="16.5" customHeight="1" outlineLevel="1" x14ac:dyDescent="0.2">
      <c r="A22" s="113">
        <v>3</v>
      </c>
      <c r="B22" s="135" t="s">
        <v>161</v>
      </c>
      <c r="C22" s="161" t="s">
        <v>56</v>
      </c>
      <c r="D22" s="162">
        <v>20</v>
      </c>
      <c r="E22" s="162">
        <v>0</v>
      </c>
      <c r="F22" s="163">
        <v>0</v>
      </c>
      <c r="G22" s="162">
        <f t="shared" ref="G22:G32" si="8">ROUND(F22*E22,2)</f>
        <v>0</v>
      </c>
      <c r="H22" s="162">
        <v>0</v>
      </c>
      <c r="I22" s="162">
        <v>0</v>
      </c>
      <c r="J22" s="77">
        <f t="shared" si="3"/>
        <v>0</v>
      </c>
      <c r="K22" s="78">
        <f t="shared" si="4"/>
        <v>0</v>
      </c>
      <c r="L22" s="78">
        <f t="shared" si="5"/>
        <v>0</v>
      </c>
      <c r="M22" s="78">
        <f t="shared" si="6"/>
        <v>0</v>
      </c>
      <c r="N22" s="78">
        <f t="shared" si="7"/>
        <v>0</v>
      </c>
      <c r="O22" s="77">
        <f t="shared" ref="O22:O32" si="9">ROUND(SUM(L22+M22+N22),2)</f>
        <v>0</v>
      </c>
    </row>
    <row r="23" spans="1:15" s="70" customFormat="1" ht="15" outlineLevel="1" x14ac:dyDescent="0.2">
      <c r="A23" s="113"/>
      <c r="B23" s="216" t="s">
        <v>162</v>
      </c>
      <c r="C23" s="161" t="s">
        <v>56</v>
      </c>
      <c r="D23" s="162">
        <v>20</v>
      </c>
      <c r="E23" s="162">
        <v>0</v>
      </c>
      <c r="F23" s="163">
        <v>0</v>
      </c>
      <c r="G23" s="162">
        <f t="shared" si="8"/>
        <v>0</v>
      </c>
      <c r="H23" s="162">
        <v>0</v>
      </c>
      <c r="I23" s="162">
        <v>0</v>
      </c>
      <c r="J23" s="77">
        <f t="shared" si="3"/>
        <v>0</v>
      </c>
      <c r="K23" s="78">
        <f t="shared" si="4"/>
        <v>0</v>
      </c>
      <c r="L23" s="78">
        <f t="shared" si="5"/>
        <v>0</v>
      </c>
      <c r="M23" s="78">
        <f t="shared" si="6"/>
        <v>0</v>
      </c>
      <c r="N23" s="78">
        <f t="shared" si="7"/>
        <v>0</v>
      </c>
      <c r="O23" s="77">
        <f t="shared" si="9"/>
        <v>0</v>
      </c>
    </row>
    <row r="24" spans="1:15" s="70" customFormat="1" ht="15" outlineLevel="1" x14ac:dyDescent="0.2">
      <c r="A24" s="113"/>
      <c r="B24" s="216" t="s">
        <v>150</v>
      </c>
      <c r="C24" s="161" t="s">
        <v>37</v>
      </c>
      <c r="D24" s="162">
        <v>1</v>
      </c>
      <c r="E24" s="162">
        <v>0</v>
      </c>
      <c r="F24" s="163">
        <v>0</v>
      </c>
      <c r="G24" s="162">
        <f t="shared" ref="G24" si="10">ROUND(F24*E24,2)</f>
        <v>0</v>
      </c>
      <c r="H24" s="162">
        <v>0</v>
      </c>
      <c r="I24" s="162">
        <v>0</v>
      </c>
      <c r="J24" s="77">
        <f t="shared" si="3"/>
        <v>0</v>
      </c>
      <c r="K24" s="78">
        <f t="shared" si="4"/>
        <v>0</v>
      </c>
      <c r="L24" s="78">
        <f t="shared" si="5"/>
        <v>0</v>
      </c>
      <c r="M24" s="78">
        <f t="shared" si="6"/>
        <v>0</v>
      </c>
      <c r="N24" s="78">
        <f t="shared" si="7"/>
        <v>0</v>
      </c>
      <c r="O24" s="77">
        <f t="shared" ref="O24" si="11">ROUND(SUM(L24+M24+N24),2)</f>
        <v>0</v>
      </c>
    </row>
    <row r="25" spans="1:15" s="70" customFormat="1" ht="30" outlineLevel="1" x14ac:dyDescent="0.2">
      <c r="A25" s="113">
        <v>4</v>
      </c>
      <c r="B25" s="135" t="s">
        <v>156</v>
      </c>
      <c r="C25" s="161" t="s">
        <v>12</v>
      </c>
      <c r="D25" s="162">
        <v>10</v>
      </c>
      <c r="E25" s="162">
        <v>0</v>
      </c>
      <c r="F25" s="163">
        <v>0</v>
      </c>
      <c r="G25" s="162">
        <f t="shared" ref="G25:G26" si="12">ROUND(F25*E25,2)</f>
        <v>0</v>
      </c>
      <c r="H25" s="162">
        <v>0</v>
      </c>
      <c r="I25" s="162">
        <v>0</v>
      </c>
      <c r="J25" s="77">
        <f t="shared" si="3"/>
        <v>0</v>
      </c>
      <c r="K25" s="78">
        <f t="shared" si="4"/>
        <v>0</v>
      </c>
      <c r="L25" s="78">
        <f t="shared" si="5"/>
        <v>0</v>
      </c>
      <c r="M25" s="78">
        <f t="shared" si="6"/>
        <v>0</v>
      </c>
      <c r="N25" s="78">
        <f t="shared" si="7"/>
        <v>0</v>
      </c>
      <c r="O25" s="77">
        <f t="shared" ref="O25:O26" si="13">ROUND(SUM(L25+M25+N25),2)</f>
        <v>0</v>
      </c>
    </row>
    <row r="26" spans="1:15" s="70" customFormat="1" ht="15" outlineLevel="1" x14ac:dyDescent="0.2">
      <c r="A26" s="113"/>
      <c r="B26" s="216" t="s">
        <v>157</v>
      </c>
      <c r="C26" s="161" t="s">
        <v>158</v>
      </c>
      <c r="D26" s="162">
        <v>1.8</v>
      </c>
      <c r="E26" s="162">
        <v>0</v>
      </c>
      <c r="F26" s="163">
        <v>0</v>
      </c>
      <c r="G26" s="162">
        <f t="shared" si="12"/>
        <v>0</v>
      </c>
      <c r="H26" s="162">
        <v>0</v>
      </c>
      <c r="I26" s="162">
        <v>0</v>
      </c>
      <c r="J26" s="77">
        <f t="shared" si="3"/>
        <v>0</v>
      </c>
      <c r="K26" s="78">
        <f t="shared" si="4"/>
        <v>0</v>
      </c>
      <c r="L26" s="78">
        <f t="shared" si="5"/>
        <v>0</v>
      </c>
      <c r="M26" s="78">
        <f t="shared" si="6"/>
        <v>0</v>
      </c>
      <c r="N26" s="78">
        <f t="shared" si="7"/>
        <v>0</v>
      </c>
      <c r="O26" s="77">
        <f t="shared" si="13"/>
        <v>0</v>
      </c>
    </row>
    <row r="27" spans="1:15" s="70" customFormat="1" ht="15" outlineLevel="1" x14ac:dyDescent="0.2">
      <c r="A27" s="113"/>
      <c r="B27" s="216" t="s">
        <v>159</v>
      </c>
      <c r="C27" s="161" t="s">
        <v>158</v>
      </c>
      <c r="D27" s="162">
        <v>1.8</v>
      </c>
      <c r="E27" s="162"/>
      <c r="F27" s="163"/>
      <c r="G27" s="162"/>
      <c r="H27" s="162"/>
      <c r="I27" s="162"/>
      <c r="J27" s="77"/>
      <c r="K27" s="78"/>
      <c r="L27" s="78"/>
      <c r="M27" s="78"/>
      <c r="N27" s="78"/>
      <c r="O27" s="77"/>
    </row>
    <row r="28" spans="1:15" s="70" customFormat="1" ht="15" outlineLevel="1" x14ac:dyDescent="0.2">
      <c r="A28" s="113">
        <v>5</v>
      </c>
      <c r="B28" s="135" t="s">
        <v>149</v>
      </c>
      <c r="C28" s="161" t="s">
        <v>36</v>
      </c>
      <c r="D28" s="162">
        <v>20</v>
      </c>
      <c r="E28" s="162">
        <v>0</v>
      </c>
      <c r="F28" s="163">
        <v>0</v>
      </c>
      <c r="G28" s="162">
        <f t="shared" si="8"/>
        <v>0</v>
      </c>
      <c r="H28" s="162">
        <v>0</v>
      </c>
      <c r="I28" s="162">
        <v>0</v>
      </c>
      <c r="J28" s="77">
        <f>G28+H28+I28</f>
        <v>0</v>
      </c>
      <c r="K28" s="78">
        <f>ROUND(D28*E28,2)</f>
        <v>0</v>
      </c>
      <c r="L28" s="78">
        <f>ROUND(D28*G28,2)</f>
        <v>0</v>
      </c>
      <c r="M28" s="78">
        <f>ROUND(D28*H28,2)</f>
        <v>0</v>
      </c>
      <c r="N28" s="78">
        <f>ROUND(D28*I28,2)</f>
        <v>0</v>
      </c>
      <c r="O28" s="77">
        <f t="shared" si="9"/>
        <v>0</v>
      </c>
    </row>
    <row r="29" spans="1:15" s="70" customFormat="1" ht="15" outlineLevel="1" x14ac:dyDescent="0.2">
      <c r="A29" s="113"/>
      <c r="B29" s="216" t="s">
        <v>155</v>
      </c>
      <c r="C29" s="161" t="s">
        <v>36</v>
      </c>
      <c r="D29" s="162">
        <v>120</v>
      </c>
      <c r="E29" s="162">
        <v>0</v>
      </c>
      <c r="F29" s="163">
        <v>0</v>
      </c>
      <c r="G29" s="162">
        <f t="shared" si="8"/>
        <v>0</v>
      </c>
      <c r="H29" s="162">
        <v>0</v>
      </c>
      <c r="I29" s="162">
        <v>0</v>
      </c>
      <c r="J29" s="77">
        <f>G29+H29+I29</f>
        <v>0</v>
      </c>
      <c r="K29" s="78">
        <f>ROUND(D29*E29,2)</f>
        <v>0</v>
      </c>
      <c r="L29" s="78">
        <f>ROUND(D29*G29,2)</f>
        <v>0</v>
      </c>
      <c r="M29" s="78">
        <f>ROUND(D29*H29,2)</f>
        <v>0</v>
      </c>
      <c r="N29" s="78">
        <f>ROUND(D29*I29,2)</f>
        <v>0</v>
      </c>
      <c r="O29" s="77">
        <f t="shared" si="9"/>
        <v>0</v>
      </c>
    </row>
    <row r="30" spans="1:15" s="70" customFormat="1" ht="15" outlineLevel="1" x14ac:dyDescent="0.2">
      <c r="A30" s="113"/>
      <c r="B30" s="216" t="s">
        <v>154</v>
      </c>
      <c r="C30" s="161" t="s">
        <v>37</v>
      </c>
      <c r="D30" s="162">
        <v>120</v>
      </c>
      <c r="E30" s="162">
        <v>0</v>
      </c>
      <c r="F30" s="163">
        <v>0</v>
      </c>
      <c r="G30" s="162">
        <f t="shared" si="8"/>
        <v>0</v>
      </c>
      <c r="H30" s="162">
        <v>0</v>
      </c>
      <c r="I30" s="162">
        <v>0</v>
      </c>
      <c r="J30" s="77">
        <f>G30+H30+I30</f>
        <v>0</v>
      </c>
      <c r="K30" s="78">
        <f>ROUND(D30*E30,2)</f>
        <v>0</v>
      </c>
      <c r="L30" s="78">
        <f>ROUND(D30*G30,2)</f>
        <v>0</v>
      </c>
      <c r="M30" s="78">
        <f>ROUND(D30*H30,2)</f>
        <v>0</v>
      </c>
      <c r="N30" s="78">
        <f>ROUND(D30*I30,2)</f>
        <v>0</v>
      </c>
      <c r="O30" s="77">
        <f t="shared" si="9"/>
        <v>0</v>
      </c>
    </row>
    <row r="31" spans="1:15" s="70" customFormat="1" ht="15" outlineLevel="1" x14ac:dyDescent="0.2">
      <c r="A31" s="113">
        <v>6</v>
      </c>
      <c r="B31" s="135" t="s">
        <v>151</v>
      </c>
      <c r="C31" s="161" t="s">
        <v>56</v>
      </c>
      <c r="D31" s="162">
        <v>40</v>
      </c>
      <c r="E31" s="162">
        <v>0</v>
      </c>
      <c r="F31" s="163">
        <v>0</v>
      </c>
      <c r="G31" s="162">
        <f t="shared" si="8"/>
        <v>0</v>
      </c>
      <c r="H31" s="162">
        <v>0</v>
      </c>
      <c r="I31" s="162">
        <v>0</v>
      </c>
      <c r="J31" s="77">
        <f>G31+H31+I31</f>
        <v>0</v>
      </c>
      <c r="K31" s="78">
        <f>ROUND(D31*E31,2)</f>
        <v>0</v>
      </c>
      <c r="L31" s="78">
        <f>ROUND(D31*G31,2)</f>
        <v>0</v>
      </c>
      <c r="M31" s="78">
        <f>ROUND(D31*H31,2)</f>
        <v>0</v>
      </c>
      <c r="N31" s="78">
        <f>ROUND(D31*I31,2)</f>
        <v>0</v>
      </c>
      <c r="O31" s="77">
        <f t="shared" si="9"/>
        <v>0</v>
      </c>
    </row>
    <row r="32" spans="1:15" s="70" customFormat="1" ht="15" outlineLevel="1" x14ac:dyDescent="0.2">
      <c r="A32" s="113"/>
      <c r="B32" s="216" t="s">
        <v>160</v>
      </c>
      <c r="C32" s="161" t="s">
        <v>56</v>
      </c>
      <c r="D32" s="162">
        <v>40</v>
      </c>
      <c r="E32" s="162">
        <v>0</v>
      </c>
      <c r="F32" s="163">
        <v>0</v>
      </c>
      <c r="G32" s="162">
        <f t="shared" si="8"/>
        <v>0</v>
      </c>
      <c r="H32" s="162">
        <v>0</v>
      </c>
      <c r="I32" s="162">
        <v>0</v>
      </c>
      <c r="J32" s="77">
        <f>G32+H32+I32</f>
        <v>0</v>
      </c>
      <c r="K32" s="78">
        <f>ROUND(D32*E32,2)</f>
        <v>0</v>
      </c>
      <c r="L32" s="78">
        <f>ROUND(D32*G32,2)</f>
        <v>0</v>
      </c>
      <c r="M32" s="78">
        <f>ROUND(D32*H32,2)</f>
        <v>0</v>
      </c>
      <c r="N32" s="78">
        <f>ROUND(D32*I32,2)</f>
        <v>0</v>
      </c>
      <c r="O32" s="77">
        <f t="shared" si="9"/>
        <v>0</v>
      </c>
    </row>
    <row r="33" spans="1:15" s="164" customFormat="1" x14ac:dyDescent="0.2">
      <c r="A33" s="84"/>
      <c r="B33" s="85"/>
      <c r="C33" s="171"/>
      <c r="D33" s="172"/>
      <c r="E33" s="172"/>
      <c r="F33" s="173" t="s">
        <v>13</v>
      </c>
      <c r="G33" s="174"/>
      <c r="H33" s="174"/>
      <c r="I33" s="174"/>
      <c r="J33" s="174"/>
      <c r="K33" s="174">
        <f>SUM(K16:K32)</f>
        <v>0</v>
      </c>
      <c r="L33" s="174">
        <f>SUM(L16:L32)</f>
        <v>0</v>
      </c>
      <c r="M33" s="174">
        <f>SUM(M16:M32)</f>
        <v>0</v>
      </c>
      <c r="N33" s="174">
        <f>SUM(N16:N32)</f>
        <v>0</v>
      </c>
      <c r="O33" s="174">
        <f>SUM(O16:O32)</f>
        <v>0</v>
      </c>
    </row>
    <row r="34" spans="1:15" s="42" customFormat="1" x14ac:dyDescent="0.2">
      <c r="A34" s="83"/>
      <c r="B34" s="83"/>
      <c r="C34" s="83"/>
      <c r="D34" s="175"/>
      <c r="E34" s="176"/>
      <c r="F34" s="177"/>
      <c r="G34" s="178"/>
      <c r="H34" s="177"/>
      <c r="I34" s="179"/>
      <c r="J34" s="180" t="s">
        <v>120</v>
      </c>
      <c r="K34" s="181" t="s">
        <v>95</v>
      </c>
      <c r="L34" s="179"/>
      <c r="M34" s="182" t="e">
        <f>ROUND(M33*K34,2)</f>
        <v>#VALUE!</v>
      </c>
      <c r="N34" s="179"/>
      <c r="O34" s="179" t="e">
        <f>SUM(L34:N34)</f>
        <v>#VALUE!</v>
      </c>
    </row>
    <row r="35" spans="1:15" s="42" customFormat="1" x14ac:dyDescent="0.2">
      <c r="A35" s="83"/>
      <c r="B35" s="83"/>
      <c r="C35" s="83"/>
      <c r="D35" s="183"/>
      <c r="E35" s="184"/>
      <c r="F35" s="185"/>
      <c r="G35" s="185"/>
      <c r="H35" s="185"/>
      <c r="I35" s="186"/>
      <c r="J35" s="187" t="s">
        <v>14</v>
      </c>
      <c r="K35" s="188" t="s">
        <v>31</v>
      </c>
      <c r="L35" s="189">
        <f>SUM(L33:L34)</f>
        <v>0</v>
      </c>
      <c r="M35" s="189" t="e">
        <f>SUM(M33:M34)</f>
        <v>#VALUE!</v>
      </c>
      <c r="N35" s="189">
        <f>SUM(N33:N34)</f>
        <v>0</v>
      </c>
      <c r="O35" s="189" t="e">
        <f>SUM(O33:O34)</f>
        <v>#VALUE!</v>
      </c>
    </row>
    <row r="36" spans="1:15" s="42" customFormat="1" x14ac:dyDescent="0.2">
      <c r="A36" s="83"/>
      <c r="B36" s="83"/>
      <c r="C36" s="83" t="s">
        <v>15</v>
      </c>
      <c r="D36" s="190"/>
      <c r="E36" s="184"/>
      <c r="F36" s="185"/>
      <c r="G36" s="185"/>
      <c r="H36" s="185"/>
      <c r="I36" s="191"/>
      <c r="J36" s="192" t="s">
        <v>16</v>
      </c>
      <c r="K36" s="193">
        <v>0.2359</v>
      </c>
      <c r="L36" s="194">
        <f>ROUND(L35*0.2359,2)</f>
        <v>0</v>
      </c>
      <c r="M36" s="192"/>
      <c r="N36" s="195"/>
      <c r="O36" s="182">
        <f>L36</f>
        <v>0</v>
      </c>
    </row>
    <row r="37" spans="1:15" s="42" customFormat="1" x14ac:dyDescent="0.2">
      <c r="A37" s="83"/>
      <c r="B37" s="83"/>
      <c r="C37" s="83"/>
      <c r="D37" s="190"/>
      <c r="E37" s="184"/>
      <c r="F37" s="185"/>
      <c r="G37" s="185"/>
      <c r="H37" s="185"/>
      <c r="I37" s="191"/>
      <c r="J37" s="192" t="s">
        <v>17</v>
      </c>
      <c r="K37" s="193" t="s">
        <v>95</v>
      </c>
      <c r="L37" s="194"/>
      <c r="M37" s="192"/>
      <c r="N37" s="195"/>
      <c r="O37" s="182" t="e">
        <f>ROUND(O35*K37,2)</f>
        <v>#VALUE!</v>
      </c>
    </row>
    <row r="38" spans="1:15" s="42" customFormat="1" x14ac:dyDescent="0.2">
      <c r="A38" s="83"/>
      <c r="B38" s="83"/>
      <c r="C38" s="83"/>
      <c r="D38" s="190"/>
      <c r="E38" s="184"/>
      <c r="F38" s="185"/>
      <c r="G38" s="185"/>
      <c r="H38" s="185"/>
      <c r="I38" s="191"/>
      <c r="J38" s="192" t="s">
        <v>18</v>
      </c>
      <c r="K38" s="193" t="s">
        <v>95</v>
      </c>
      <c r="L38" s="194"/>
      <c r="M38" s="192"/>
      <c r="N38" s="195"/>
      <c r="O38" s="182" t="e">
        <f>ROUND(O35*K38,2)</f>
        <v>#VALUE!</v>
      </c>
    </row>
    <row r="39" spans="1:15" s="42" customFormat="1" x14ac:dyDescent="0.2">
      <c r="A39" s="83"/>
      <c r="B39" s="83"/>
      <c r="C39" s="83"/>
      <c r="D39" s="190"/>
      <c r="E39" s="184"/>
      <c r="F39" s="185"/>
      <c r="G39" s="185"/>
      <c r="H39" s="185"/>
      <c r="I39" s="191"/>
      <c r="J39" s="196" t="s">
        <v>19</v>
      </c>
      <c r="K39" s="191" t="s">
        <v>31</v>
      </c>
      <c r="L39" s="194"/>
      <c r="M39" s="192"/>
      <c r="N39" s="195"/>
      <c r="O39" s="197" t="e">
        <f>O38+O37+O36+O35</f>
        <v>#VALUE!</v>
      </c>
    </row>
    <row r="40" spans="1:15" s="164" customFormat="1" x14ac:dyDescent="0.2">
      <c r="A40" s="89"/>
      <c r="B40" s="90"/>
      <c r="C40" s="198"/>
      <c r="D40" s="199"/>
      <c r="E40" s="199"/>
      <c r="F40" s="199"/>
      <c r="G40" s="93"/>
      <c r="H40" s="93"/>
      <c r="I40" s="95"/>
      <c r="J40" s="96"/>
      <c r="K40" s="97"/>
      <c r="L40" s="98"/>
      <c r="M40" s="98"/>
      <c r="N40" s="98"/>
      <c r="O40" s="96"/>
    </row>
    <row r="41" spans="1:15" s="146" customFormat="1" x14ac:dyDescent="0.2">
      <c r="A41" s="143"/>
      <c r="B41" s="144"/>
      <c r="C41" s="145"/>
      <c r="E41" s="154"/>
      <c r="I41" s="43"/>
      <c r="J41" s="44"/>
      <c r="K41" s="44"/>
      <c r="L41" s="44"/>
      <c r="M41" s="44"/>
      <c r="N41" s="44"/>
      <c r="O41" s="44"/>
    </row>
    <row r="42" spans="1:15" s="146" customFormat="1" x14ac:dyDescent="0.2">
      <c r="A42" s="143"/>
      <c r="B42" s="265" t="s">
        <v>20</v>
      </c>
      <c r="C42" s="265"/>
      <c r="D42" s="266"/>
      <c r="E42" s="266"/>
      <c r="F42" s="266"/>
      <c r="G42" s="266"/>
      <c r="H42" s="266"/>
      <c r="I42" s="45"/>
      <c r="J42" s="45"/>
      <c r="K42" s="46"/>
      <c r="L42" s="82"/>
      <c r="M42" s="82"/>
      <c r="N42" s="46"/>
      <c r="O42" s="46"/>
    </row>
    <row r="43" spans="1:15" s="146" customFormat="1" x14ac:dyDescent="0.2">
      <c r="A43" s="143"/>
      <c r="B43" s="267"/>
      <c r="C43" s="267"/>
      <c r="D43" s="267"/>
      <c r="E43" s="268" t="s">
        <v>21</v>
      </c>
      <c r="F43" s="268"/>
      <c r="G43" s="268"/>
      <c r="H43" s="268"/>
      <c r="I43" s="45"/>
      <c r="J43" s="45"/>
      <c r="K43" s="269"/>
      <c r="L43" s="269"/>
      <c r="M43" s="269"/>
      <c r="N43" s="269"/>
      <c r="O43" s="269"/>
    </row>
    <row r="44" spans="1:15" x14ac:dyDescent="0.2">
      <c r="B44" s="48"/>
      <c r="C44" s="49"/>
      <c r="D44" s="50"/>
      <c r="E44" s="50"/>
      <c r="F44" s="51"/>
      <c r="G44" s="52"/>
      <c r="H44" s="52"/>
      <c r="I44" s="49"/>
      <c r="J44" s="54"/>
      <c r="K44" s="49"/>
      <c r="L44" s="49"/>
      <c r="M44" s="48"/>
      <c r="N44" s="48"/>
      <c r="O44" s="48"/>
    </row>
    <row r="45" spans="1:15" x14ac:dyDescent="0.2">
      <c r="B45" s="48"/>
      <c r="C45" s="49"/>
      <c r="D45" s="267"/>
      <c r="E45" s="267"/>
      <c r="F45" s="267"/>
      <c r="G45" s="52"/>
      <c r="H45" s="52"/>
      <c r="I45" s="49"/>
      <c r="J45" s="267"/>
      <c r="K45" s="267"/>
      <c r="L45" s="267"/>
      <c r="M45" s="48"/>
      <c r="N45" s="48"/>
      <c r="O45" s="48"/>
    </row>
    <row r="46" spans="1:15" s="206" customFormat="1" x14ac:dyDescent="0.2">
      <c r="A46" s="200"/>
      <c r="B46" s="201"/>
      <c r="C46" s="202"/>
      <c r="D46" s="203"/>
      <c r="E46" s="203"/>
      <c r="F46" s="204"/>
      <c r="G46" s="205"/>
      <c r="H46" s="205"/>
      <c r="I46" s="205"/>
      <c r="J46" s="62"/>
      <c r="K46" s="63"/>
      <c r="L46" s="64"/>
    </row>
    <row r="54" spans="13:13" x14ac:dyDescent="0.2">
      <c r="M54" s="147"/>
    </row>
  </sheetData>
  <mergeCells count="27">
    <mergeCell ref="M13:M15"/>
    <mergeCell ref="B42:C42"/>
    <mergeCell ref="D42:H42"/>
    <mergeCell ref="B43:D43"/>
    <mergeCell ref="E43:H43"/>
    <mergeCell ref="K43:O43"/>
    <mergeCell ref="J13:J15"/>
    <mergeCell ref="F13:F15"/>
    <mergeCell ref="G13:G15"/>
    <mergeCell ref="H13:H15"/>
    <mergeCell ref="I13:I15"/>
    <mergeCell ref="D45:F45"/>
    <mergeCell ref="J45:L45"/>
    <mergeCell ref="K13:K15"/>
    <mergeCell ref="L13:L15"/>
    <mergeCell ref="A2:O2"/>
    <mergeCell ref="A4:O4"/>
    <mergeCell ref="A5:O5"/>
    <mergeCell ref="A12:A15"/>
    <mergeCell ref="B12:B15"/>
    <mergeCell ref="C12:C15"/>
    <mergeCell ref="D12:D15"/>
    <mergeCell ref="E12:J12"/>
    <mergeCell ref="K12:O12"/>
    <mergeCell ref="E13:E15"/>
    <mergeCell ref="N13:N15"/>
    <mergeCell ref="O13:O15"/>
  </mergeCells>
  <conditionalFormatting sqref="C41:C43 E45 K45">
    <cfRule type="expression" priority="1" stopIfTrue="1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Vestibīls</vt:lpstr>
      <vt:lpstr>Durvju rāmji</vt:lpstr>
      <vt:lpstr>Tualete</vt:lpstr>
      <vt:lpstr>Lasītava</vt:lpstr>
      <vt:lpstr>Bernu_nodaļa</vt:lpstr>
      <vt:lpstr>Radiatori</vt:lpstr>
      <vt:lpstr>Kāpnes</vt:lpstr>
      <vt:lpstr>Aizsegi</vt:lpstr>
      <vt:lpstr>Puķu dobe</vt:lpstr>
      <vt:lpstr>Koptāme</vt:lpstr>
      <vt:lpstr>Sheet1</vt:lpstr>
      <vt:lpstr>Vestibīls!Print_Area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 Treijs</dc:creator>
  <cp:lastModifiedBy>Sarma Kacara</cp:lastModifiedBy>
  <cp:lastPrinted>2013-07-17T06:53:49Z</cp:lastPrinted>
  <dcterms:created xsi:type="dcterms:W3CDTF">2011-05-13T04:30:09Z</dcterms:created>
  <dcterms:modified xsi:type="dcterms:W3CDTF">2016-03-21T12:52:13Z</dcterms:modified>
</cp:coreProperties>
</file>