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21840" windowHeight="11790" activeTab="1"/>
  </bookViews>
  <sheets>
    <sheet name="ELT-D" sheetId="1" r:id="rId1"/>
    <sheet name="ELT-M" sheetId="2" r:id="rId2"/>
  </sheets>
  <definedNames>
    <definedName name="_xlnm.Print_Area" localSheetId="0">'ELT-D'!$A$1:$F$55</definedName>
    <definedName name="_xlnm.Print_Area" localSheetId="1">'ELT-M'!$A$1:$G$61</definedName>
    <definedName name="_xlnm.Print_Titles" localSheetId="0">'ELT-D'!$1:$7</definedName>
    <definedName name="_xlnm.Print_Titles" localSheetId="1">'ELT-M'!$1:$7</definedName>
  </definedNames>
  <calcPr fullCalcOnLoad="1"/>
</workbook>
</file>

<file path=xl/sharedStrings.xml><?xml version="1.0" encoding="utf-8"?>
<sst xmlns="http://schemas.openxmlformats.org/spreadsheetml/2006/main" count="242" uniqueCount="149">
  <si>
    <t>Pozicija</t>
  </si>
  <si>
    <t>Mērvienība</t>
  </si>
  <si>
    <t>Piezīmes</t>
  </si>
  <si>
    <t>Iekārtas, materiālu nosaukums, tips, marka un tehniskais raksturojums</t>
  </si>
  <si>
    <t>Sadalnes un to komplektējošie izstrādājumi</t>
  </si>
  <si>
    <t>Automātiskie drošinātāji 1C16A</t>
  </si>
  <si>
    <t>Aizsardzības aparāti</t>
  </si>
  <si>
    <t>Kabelis AXMK 4x35</t>
  </si>
  <si>
    <t>Kabeļa izstrādājumi</t>
  </si>
  <si>
    <t>Brīdinājuma lenta</t>
  </si>
  <si>
    <t>Kabeļa galu apdare un savien.uzmavas</t>
  </si>
  <si>
    <t>Kabeļu "cimds" SEH4 35-15 (6-35 mm2)</t>
  </si>
  <si>
    <t>Zemējums</t>
  </si>
  <si>
    <t>Zemējuma cinkotie elektrodi d=20; l=1500.</t>
  </si>
  <si>
    <t>Elektroda spice</t>
  </si>
  <si>
    <t>Kabeļa aizsargi un stiprinājuma materiāli</t>
  </si>
  <si>
    <t>Citi materiāli</t>
  </si>
  <si>
    <t>Smiltis vai grants</t>
  </si>
  <si>
    <t>Kabeļa birka</t>
  </si>
  <si>
    <t>rūpnīca-izgatavotāja, izplatītājs</t>
  </si>
  <si>
    <t>Kods</t>
  </si>
  <si>
    <t>Darba veids</t>
  </si>
  <si>
    <t>Tranšeja - bedre kabeļa vai citu apakšzemes komunikāciju apsekošanai (šurfēšana)</t>
  </si>
  <si>
    <t>gab.</t>
  </si>
  <si>
    <t>m</t>
  </si>
  <si>
    <t>Tranšejas rakšana un aizbēršana viena līdz divu kabeļu (caurules) gūldīšanai 1m dziļumā</t>
  </si>
  <si>
    <t>Tranšejas rakšana un aizbēršana viena līdz divu kabeļu (caurules) gūldīšanai 1m dziļumā ar rokām</t>
  </si>
  <si>
    <t>gab</t>
  </si>
  <si>
    <t>Daudz</t>
  </si>
  <si>
    <t>111-Tranšejas, bedres.</t>
  </si>
  <si>
    <t>112-Kadeļu aizsardzība.</t>
  </si>
  <si>
    <t>Kabeļu aizsargcaurules d=līdz 110 mm ieguldīšana gatavā tranšejā</t>
  </si>
  <si>
    <t>114-Segumi, virsmas.</t>
  </si>
  <si>
    <t>m2</t>
  </si>
  <si>
    <t>Grants seguma brauktuves  ieklāšana</t>
  </si>
  <si>
    <t>Iekškvartālu ceļu un gājēju zonas asfalta atjaunošana</t>
  </si>
  <si>
    <t>Ielu (brauktuvju) asfaltbetona seguma demontāža</t>
  </si>
  <si>
    <t>m3</t>
  </si>
  <si>
    <t xml:space="preserve">Liekās grunts aizvešana </t>
  </si>
  <si>
    <t>Nogāzes nostiprināšana</t>
  </si>
  <si>
    <t>115-Trases tīrīšana.</t>
  </si>
  <si>
    <t xml:space="preserve">Koka zaru apzāģēšana </t>
  </si>
  <si>
    <t>koks</t>
  </si>
  <si>
    <t>Koka ar diametru virs 12 cm nozāģēšana</t>
  </si>
  <si>
    <t>ZS kabeļa līdz 35 mm2 ieguldīšana gatavā tranšejā</t>
  </si>
  <si>
    <t>ZS kabeļa līdz 35 mm2 ievēršana caurulē</t>
  </si>
  <si>
    <t>ZS kabeļa līdz 35 mm2 montāža uz plauktiem, kabeļu tuneļos, kanālos</t>
  </si>
  <si>
    <t>121-ZS kabeļa guldīšana, nostiprināšana.</t>
  </si>
  <si>
    <t>122-ZS kabeļa gala apdare.</t>
  </si>
  <si>
    <t xml:space="preserve">ZS plastmasas izolācijas kabeļa līdz 35 mm2 gala apdare </t>
  </si>
  <si>
    <t>ZS kabeļlīnijas pievienošana (atvienošana)</t>
  </si>
  <si>
    <t>pievienoj.</t>
  </si>
  <si>
    <t>123-ZS kabeļa savienojuma uzmavas.</t>
  </si>
  <si>
    <t xml:space="preserve">ZS plastmasas izolācijas kabeļa līdz 35 mm2 savienošanas uzmavas montāža </t>
  </si>
  <si>
    <t>km</t>
  </si>
  <si>
    <t>161-Sadalņes, papildrāmji, pamatnes.</t>
  </si>
  <si>
    <t>162-Slēdži, drošinātāji, pārsprieguma aizsardzība, uzskaites mēraparāti.</t>
  </si>
  <si>
    <t>182-Vertikālie zemētāji.</t>
  </si>
  <si>
    <t>Vertikālā zemētāja dziļumā  līdz 5 m montāža</t>
  </si>
  <si>
    <t>kompl.</t>
  </si>
  <si>
    <t>192-Citi darbi.</t>
  </si>
  <si>
    <t>c.st.</t>
  </si>
  <si>
    <t>Cita rakstura Darbi kas nav iekļauti sarakstā</t>
  </si>
  <si>
    <t>193-Pakalpojumi.</t>
  </si>
  <si>
    <t>EPL vai sarkanās līnijas nospraušana</t>
  </si>
  <si>
    <t>objekts</t>
  </si>
  <si>
    <t>EPL digitālā uzmērīšana</t>
  </si>
  <si>
    <t>Transporta un gājēju kustības organizēšana</t>
  </si>
  <si>
    <t>194-Atļaujas, nodevas un citas izmaksas.</t>
  </si>
  <si>
    <t>Rakšanas atļaujas saņemšana</t>
  </si>
  <si>
    <t>Ciršanas atļaujas saņemšana</t>
  </si>
  <si>
    <t>Sastādīja: ______________ A. Belasiks</t>
  </si>
  <si>
    <t>Pārbaudīja: ______________  V. Vīksna</t>
  </si>
  <si>
    <r>
      <t>m</t>
    </r>
    <r>
      <rPr>
        <sz val="8"/>
        <rFont val="Calibri"/>
        <family val="2"/>
      </rPr>
      <t>³</t>
    </r>
  </si>
  <si>
    <t>AS "JAUDA"</t>
  </si>
  <si>
    <t>"GE"</t>
  </si>
  <si>
    <t>AXMK/AXPK</t>
  </si>
  <si>
    <t>"EVOPIPES"</t>
  </si>
  <si>
    <t>"CELLPACK"</t>
  </si>
  <si>
    <t>"ENSTO"</t>
  </si>
  <si>
    <t>"J.PRŌPSTER"</t>
  </si>
  <si>
    <t>Savienojums elektrods-stieple/lenta</t>
  </si>
  <si>
    <t>Mērījuma savienojums</t>
  </si>
  <si>
    <t>Pretkorozijas lenta</t>
  </si>
  <si>
    <t>CYKY</t>
  </si>
  <si>
    <t>t.s.K=1,05</t>
  </si>
  <si>
    <t>PVC aizsargcaurule Ø=110mm (Dn=1250N)</t>
  </si>
  <si>
    <t>"PE" vads 1x16</t>
  </si>
  <si>
    <t>2.kompl.</t>
  </si>
  <si>
    <t>1-z.k.; 3-p.a.</t>
  </si>
  <si>
    <t>3m-z.k.; 1,5x3m-p.a.</t>
  </si>
  <si>
    <t>Palīgmateriāli (bultas, uzgriežņi, paplāksnes, moduļu vāciņš, krāsas, otas, āderuzgaļi, un t.t.)</t>
  </si>
  <si>
    <t>ES</t>
  </si>
  <si>
    <t>PVC aizsargcaurule Ø=110mm (Dn=750N)</t>
  </si>
  <si>
    <t>Savienojuma uzmava kabeļiem ar plastmasas izolāciju SJK1C (Al/Cu 16-50)</t>
  </si>
  <si>
    <t>Tērauda cinkotā stieple d=10</t>
  </si>
  <si>
    <t>Kabeļkurpe presējamā T16/10 Cu</t>
  </si>
  <si>
    <r>
      <rPr>
        <b/>
        <i/>
        <u val="single"/>
        <sz val="8"/>
        <color indexed="48"/>
        <rFont val="Arial"/>
        <family val="2"/>
      </rPr>
      <t>Piezīmes:</t>
    </r>
    <r>
      <rPr>
        <i/>
        <u val="single"/>
        <sz val="8"/>
        <color indexed="48"/>
        <rFont val="Arial"/>
        <family val="2"/>
      </rPr>
      <t xml:space="preserve"> materiālu specifikācijā dotos materiālus var aizvietot ar analogajiem</t>
    </r>
  </si>
  <si>
    <t>PVC aizsargcaurule Ø=50mm (Dn=450N)</t>
  </si>
  <si>
    <t>DIN sliede</t>
  </si>
  <si>
    <t>Balstā</t>
  </si>
  <si>
    <t>Apgaismes vadības sadalnes (AVS tipa) montāža</t>
  </si>
  <si>
    <t>Esošās AVS sadales demontāža</t>
  </si>
  <si>
    <t>Apgaismojuma balsti</t>
  </si>
  <si>
    <t>Balsta pamatnes montāža</t>
  </si>
  <si>
    <t>Balsta montāža</t>
  </si>
  <si>
    <t>Konsoles montāža</t>
  </si>
  <si>
    <t>Gaismekļa montāža</t>
  </si>
  <si>
    <t>0,4kV un sakaru kabeļi; drenāžas caurules</t>
  </si>
  <si>
    <t>gar ceļa malu</t>
  </si>
  <si>
    <t>gar pazemes komunikācijām</t>
  </si>
  <si>
    <t>gar balsta pamatiem</t>
  </si>
  <si>
    <t>ar pamatni un vadības automātiku atbilstoši projekta prasībām</t>
  </si>
  <si>
    <t>Savienojuma klemmes montāža</t>
  </si>
  <si>
    <t>Automātslēdža ar pamatni montāža balstā</t>
  </si>
  <si>
    <t>Projektējamais AVS sadalne E-(N)-LU-II-3 uz pamatnes P-2</t>
  </si>
  <si>
    <t>Slodzes slēdzis 3F63A</t>
  </si>
  <si>
    <t>Krēslas slēdzis SOU-1</t>
  </si>
  <si>
    <t>Magrētiskais palaidējs ES110</t>
  </si>
  <si>
    <t>HAGER</t>
  </si>
  <si>
    <t>JAUDA</t>
  </si>
  <si>
    <t>Slodzes pārslēdzis SFT340</t>
  </si>
  <si>
    <t>ELKO</t>
  </si>
  <si>
    <t>GSM vadības bloks C-BOX ar strāvmaiņiem, antēnu un strāvmaiņiem</t>
  </si>
  <si>
    <t>Kopņu spaiļu komplekts (L;N;PE)</t>
  </si>
  <si>
    <t>Montāžas vadu komplekts</t>
  </si>
  <si>
    <t>Automātiskie drošinātāji 1C2A</t>
  </si>
  <si>
    <t>Automātiskie drošinātāji 1C6A</t>
  </si>
  <si>
    <t>2p sadalne IP-44</t>
  </si>
  <si>
    <t>Kabelis CYKY 3x1,5</t>
  </si>
  <si>
    <t>balsta pamatnē</t>
  </si>
  <si>
    <t>Apgaismes balsti un to elementi</t>
  </si>
  <si>
    <t>Pamats 6m, 8m augstiem stabiem 295kg P-1.3</t>
  </si>
  <si>
    <t>Stabs ielas, konisks 6.5m (6m virs zemes) cinkots (Ø60, Ø125)</t>
  </si>
  <si>
    <t>EUROPOLES</t>
  </si>
  <si>
    <t>Gumijas blīve 3-6m parka stabam GB04RB</t>
  </si>
  <si>
    <t>Nozarošanas spaiļu komplekts 4x(Cu/Al 1.5-25/10-35mm²) SV15</t>
  </si>
  <si>
    <t>Konsole L-veida 1.5/1/15 (Hv/V/leņķis) cinkota</t>
  </si>
  <si>
    <t>Laterna VIZULO STOEK 68E ME</t>
  </si>
  <si>
    <t>VIZULO</t>
  </si>
  <si>
    <t>Balsta un konsoles savienojuma hermetizējošā mastika</t>
  </si>
  <si>
    <t>Šķembas</t>
  </si>
  <si>
    <t>AVS sadalnes marķējuma birka</t>
  </si>
  <si>
    <t>Visi pārējie materiāli, kuri nav minēti sarakstā, bet ir nepieciešami projekra realizācijai</t>
  </si>
  <si>
    <r>
      <t>OBJEKTA PASŪTĪTĀJS:</t>
    </r>
    <r>
      <rPr>
        <i/>
        <sz val="10"/>
        <color indexed="48"/>
        <rFont val="Arial"/>
        <family val="2"/>
      </rPr>
      <t xml:space="preserve"> Salacgrīvas novada dome</t>
    </r>
  </si>
  <si>
    <r>
      <t xml:space="preserve">PROJEKTA PASŪTĪTĀJS: </t>
    </r>
    <r>
      <rPr>
        <i/>
        <sz val="10"/>
        <color indexed="48"/>
        <rFont val="Arial"/>
        <family val="2"/>
      </rPr>
      <t>Salacgrīvas novada dome</t>
    </r>
  </si>
  <si>
    <r>
      <t>ADRESE:</t>
    </r>
    <r>
      <rPr>
        <i/>
        <sz val="10"/>
        <color indexed="48"/>
        <rFont val="Arial"/>
        <family val="2"/>
      </rPr>
      <t xml:space="preserve"> Liedaga iela, Tūja, Liepupes pag., Salacgrīvas novads</t>
    </r>
  </si>
  <si>
    <t>Dalītā caurule D=110mm 450N 3m/162m sarkana EVOCAB SPLIT</t>
  </si>
  <si>
    <t>Balsta Nr.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</si>
</sst>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8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Helv"/>
      <family val="0"/>
    </font>
    <font>
      <i/>
      <sz val="10"/>
      <color indexed="48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i/>
      <u val="single"/>
      <sz val="8"/>
      <color indexed="48"/>
      <name val="Arial"/>
      <family val="2"/>
    </font>
    <font>
      <b/>
      <i/>
      <u val="single"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22"/>
      <name val="Arial"/>
      <family val="2"/>
    </font>
    <font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9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C0C0C0"/>
      <name val="Arial"/>
      <family val="2"/>
    </font>
    <font>
      <i/>
      <sz val="8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color theme="0"/>
      <name val="Arial"/>
      <family val="2"/>
    </font>
    <font>
      <i/>
      <u val="single"/>
      <sz val="8"/>
      <color rgb="FF3333FF"/>
      <name val="Arial"/>
      <family val="2"/>
    </font>
    <font>
      <b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20" xfId="0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34" borderId="27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52" fillId="34" borderId="28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left" vertical="center" wrapText="1"/>
    </xf>
    <xf numFmtId="0" fontId="54" fillId="34" borderId="29" xfId="0" applyFont="1" applyFill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16" xfId="64" applyFont="1" applyFill="1" applyBorder="1" applyAlignment="1">
      <alignment horizontal="left" vertical="center"/>
      <protection/>
    </xf>
    <xf numFmtId="0" fontId="54" fillId="34" borderId="29" xfId="0" applyFont="1" applyFill="1" applyBorder="1" applyAlignment="1">
      <alignment vertical="center" wrapText="1"/>
    </xf>
    <xf numFmtId="0" fontId="53" fillId="0" borderId="3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textRotation="90" wrapText="1"/>
    </xf>
    <xf numFmtId="0" fontId="1" fillId="0" borderId="22" xfId="0" applyFont="1" applyBorder="1" applyAlignment="1" quotePrefix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/>
    </xf>
    <xf numFmtId="0" fontId="3" fillId="34" borderId="28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Обычный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1:F55"/>
  <sheetViews>
    <sheetView showGridLines="0" zoomScale="175" zoomScaleNormal="175" workbookViewId="0" topLeftCell="A1">
      <selection activeCell="E4" sqref="E4"/>
    </sheetView>
  </sheetViews>
  <sheetFormatPr defaultColWidth="9.140625" defaultRowHeight="12.75"/>
  <cols>
    <col min="1" max="1" width="4.00390625" style="1" customWidth="1"/>
    <col min="2" max="2" width="7.28125" style="1" customWidth="1"/>
    <col min="3" max="3" width="43.7109375" style="1" customWidth="1"/>
    <col min="4" max="4" width="10.57421875" style="1" customWidth="1"/>
    <col min="5" max="5" width="11.421875" style="1" customWidth="1"/>
    <col min="6" max="6" width="27.28125" style="1" customWidth="1"/>
    <col min="7" max="16384" width="9.140625" style="1" customWidth="1"/>
  </cols>
  <sheetData>
    <row r="1" spans="1:6" ht="17.25" customHeight="1">
      <c r="A1" s="16"/>
      <c r="B1" s="16"/>
      <c r="C1" s="64" t="s">
        <v>144</v>
      </c>
      <c r="D1" s="9"/>
      <c r="E1" s="9"/>
      <c r="F1" s="9"/>
    </row>
    <row r="2" spans="1:6" ht="17.25" customHeight="1">
      <c r="A2" s="16"/>
      <c r="B2" s="16"/>
      <c r="C2" s="17" t="s">
        <v>145</v>
      </c>
      <c r="D2" s="9"/>
      <c r="E2" s="9"/>
      <c r="F2" s="9"/>
    </row>
    <row r="3" spans="1:6" ht="17.25" customHeight="1">
      <c r="A3" s="16"/>
      <c r="B3" s="16"/>
      <c r="C3" s="65" t="s">
        <v>146</v>
      </c>
      <c r="D3" s="9"/>
      <c r="E3" s="9"/>
      <c r="F3" s="9"/>
    </row>
    <row r="4" spans="1:6" ht="17.25" customHeight="1" thickBot="1">
      <c r="A4" s="16"/>
      <c r="B4" s="16"/>
      <c r="C4" s="17"/>
      <c r="D4" s="9"/>
      <c r="E4" s="9"/>
      <c r="F4" s="9"/>
    </row>
    <row r="5" spans="1:6" ht="17.25" customHeight="1" thickBot="1">
      <c r="A5" s="71"/>
      <c r="B5" s="72"/>
      <c r="C5" s="72"/>
      <c r="D5" s="72"/>
      <c r="E5" s="72"/>
      <c r="F5" s="73"/>
    </row>
    <row r="6" spans="1:6" ht="42.75" customHeight="1" thickBot="1">
      <c r="A6" s="3" t="s">
        <v>0</v>
      </c>
      <c r="B6" s="19" t="s">
        <v>20</v>
      </c>
      <c r="C6" s="15" t="s">
        <v>21</v>
      </c>
      <c r="D6" s="4" t="s">
        <v>1</v>
      </c>
      <c r="E6" s="4" t="s">
        <v>28</v>
      </c>
      <c r="F6" s="5" t="s">
        <v>2</v>
      </c>
    </row>
    <row r="7" spans="1:6" s="2" customFormat="1" ht="12" customHeight="1" thickBot="1">
      <c r="A7" s="6">
        <v>1</v>
      </c>
      <c r="B7" s="20">
        <v>2</v>
      </c>
      <c r="C7" s="7">
        <v>3</v>
      </c>
      <c r="D7" s="7">
        <v>5</v>
      </c>
      <c r="E7" s="7">
        <v>6</v>
      </c>
      <c r="F7" s="8">
        <v>7</v>
      </c>
    </row>
    <row r="8" spans="1:6" ht="12.75">
      <c r="A8" s="27"/>
      <c r="B8" s="69" t="s">
        <v>29</v>
      </c>
      <c r="C8" s="69"/>
      <c r="D8" s="28"/>
      <c r="E8" s="30">
        <v>0</v>
      </c>
      <c r="F8" s="29"/>
    </row>
    <row r="9" spans="1:6" ht="22.5">
      <c r="A9" s="12">
        <v>1</v>
      </c>
      <c r="B9" s="21">
        <v>11102</v>
      </c>
      <c r="C9" s="10" t="s">
        <v>22</v>
      </c>
      <c r="D9" s="11" t="s">
        <v>23</v>
      </c>
      <c r="E9" s="31">
        <v>15</v>
      </c>
      <c r="F9" s="33" t="s">
        <v>108</v>
      </c>
    </row>
    <row r="10" spans="1:6" ht="22.5">
      <c r="A10" s="12">
        <v>2</v>
      </c>
      <c r="B10" s="21">
        <v>11111</v>
      </c>
      <c r="C10" s="10" t="s">
        <v>25</v>
      </c>
      <c r="D10" s="11" t="s">
        <v>24</v>
      </c>
      <c r="E10" s="31">
        <f>4+18+40+41+40+39+39+40+39+39+40+40+39+40+39+40+40+40+40+40+40+40+40+42+38+37+37+37+38+39+40+40+40+40+40-34-30</f>
        <v>1261</v>
      </c>
      <c r="F10" s="33" t="s">
        <v>109</v>
      </c>
    </row>
    <row r="11" spans="1:6" ht="22.5">
      <c r="A11" s="12">
        <v>3</v>
      </c>
      <c r="B11" s="21">
        <v>11117</v>
      </c>
      <c r="C11" s="10" t="s">
        <v>26</v>
      </c>
      <c r="D11" s="11" t="s">
        <v>24</v>
      </c>
      <c r="E11" s="31">
        <v>30</v>
      </c>
      <c r="F11" s="33" t="s">
        <v>110</v>
      </c>
    </row>
    <row r="12" spans="1:6" ht="12.75">
      <c r="A12" s="70" t="s">
        <v>30</v>
      </c>
      <c r="B12" s="69"/>
      <c r="C12" s="69"/>
      <c r="D12" s="28"/>
      <c r="E12" s="30">
        <v>0</v>
      </c>
      <c r="F12" s="34"/>
    </row>
    <row r="13" spans="1:6" ht="22.5">
      <c r="A13" s="12">
        <v>4</v>
      </c>
      <c r="B13" s="21">
        <v>11201</v>
      </c>
      <c r="C13" s="10" t="s">
        <v>31</v>
      </c>
      <c r="D13" s="11" t="s">
        <v>24</v>
      </c>
      <c r="E13" s="53">
        <v>1295</v>
      </c>
      <c r="F13" s="33"/>
    </row>
    <row r="14" spans="1:6" ht="12.75">
      <c r="A14" s="70" t="s">
        <v>32</v>
      </c>
      <c r="B14" s="69"/>
      <c r="C14" s="69"/>
      <c r="D14" s="28"/>
      <c r="E14" s="30">
        <v>0</v>
      </c>
      <c r="F14" s="34"/>
    </row>
    <row r="15" spans="1:6" ht="12.75">
      <c r="A15" s="12">
        <v>5</v>
      </c>
      <c r="B15" s="21">
        <v>11405</v>
      </c>
      <c r="C15" s="10" t="s">
        <v>34</v>
      </c>
      <c r="D15" s="11" t="s">
        <v>33</v>
      </c>
      <c r="E15" s="31">
        <f>(13+4+10+4+10+15+6)/2</f>
        <v>31</v>
      </c>
      <c r="F15" s="33"/>
    </row>
    <row r="16" spans="1:6" ht="12.75">
      <c r="A16" s="12">
        <v>6</v>
      </c>
      <c r="B16" s="21">
        <v>11413</v>
      </c>
      <c r="C16" s="10" t="s">
        <v>35</v>
      </c>
      <c r="D16" s="11" t="s">
        <v>33</v>
      </c>
      <c r="E16" s="31">
        <f>(6+25+14+4+4+10+6+5)/2</f>
        <v>37</v>
      </c>
      <c r="F16" s="33"/>
    </row>
    <row r="17" spans="1:6" ht="12.75">
      <c r="A17" s="12">
        <v>7</v>
      </c>
      <c r="B17" s="21">
        <v>11415</v>
      </c>
      <c r="C17" s="10" t="s">
        <v>36</v>
      </c>
      <c r="D17" s="11" t="s">
        <v>33</v>
      </c>
      <c r="E17" s="11">
        <v>37</v>
      </c>
      <c r="F17" s="33"/>
    </row>
    <row r="18" spans="1:6" ht="12.75">
      <c r="A18" s="12">
        <v>8</v>
      </c>
      <c r="B18" s="21">
        <v>11423</v>
      </c>
      <c r="C18" s="10" t="s">
        <v>38</v>
      </c>
      <c r="D18" s="11" t="s">
        <v>37</v>
      </c>
      <c r="E18" s="63">
        <v>7.4</v>
      </c>
      <c r="F18" s="33"/>
    </row>
    <row r="19" spans="1:6" ht="12.75">
      <c r="A19" s="12">
        <v>9</v>
      </c>
      <c r="B19" s="21">
        <v>11424</v>
      </c>
      <c r="C19" s="10" t="s">
        <v>39</v>
      </c>
      <c r="D19" s="11" t="s">
        <v>33</v>
      </c>
      <c r="E19" s="31">
        <v>7</v>
      </c>
      <c r="F19" s="33" t="s">
        <v>111</v>
      </c>
    </row>
    <row r="20" spans="1:6" ht="12.75">
      <c r="A20" s="70" t="s">
        <v>40</v>
      </c>
      <c r="B20" s="69"/>
      <c r="C20" s="69"/>
      <c r="D20" s="28"/>
      <c r="E20" s="30">
        <v>0</v>
      </c>
      <c r="F20" s="34"/>
    </row>
    <row r="21" spans="1:6" ht="12.75">
      <c r="A21" s="12">
        <v>10</v>
      </c>
      <c r="B21" s="21">
        <v>11502</v>
      </c>
      <c r="C21" s="10" t="s">
        <v>41</v>
      </c>
      <c r="D21" s="11" t="s">
        <v>42</v>
      </c>
      <c r="E21" s="11">
        <f>7</f>
        <v>7</v>
      </c>
      <c r="F21" s="33"/>
    </row>
    <row r="22" spans="1:6" ht="12.75">
      <c r="A22" s="12">
        <v>11</v>
      </c>
      <c r="B22" s="21">
        <v>11503</v>
      </c>
      <c r="C22" s="10" t="s">
        <v>43</v>
      </c>
      <c r="D22" s="11" t="s">
        <v>23</v>
      </c>
      <c r="E22" s="31">
        <v>7</v>
      </c>
      <c r="F22" s="33"/>
    </row>
    <row r="23" spans="1:6" ht="12.75">
      <c r="A23" s="70" t="s">
        <v>47</v>
      </c>
      <c r="B23" s="69"/>
      <c r="C23" s="69"/>
      <c r="D23" s="28"/>
      <c r="E23" s="30">
        <v>0</v>
      </c>
      <c r="F23" s="34"/>
    </row>
    <row r="24" spans="1:6" ht="12.75">
      <c r="A24" s="12">
        <v>12</v>
      </c>
      <c r="B24" s="21">
        <v>12101</v>
      </c>
      <c r="C24" s="10" t="s">
        <v>44</v>
      </c>
      <c r="D24" s="11" t="s">
        <v>24</v>
      </c>
      <c r="E24" s="31">
        <v>4</v>
      </c>
      <c r="F24" s="33"/>
    </row>
    <row r="25" spans="1:6" ht="12.75">
      <c r="A25" s="12">
        <v>13</v>
      </c>
      <c r="B25" s="21">
        <v>12104</v>
      </c>
      <c r="C25" s="10" t="s">
        <v>45</v>
      </c>
      <c r="D25" s="11" t="s">
        <v>24</v>
      </c>
      <c r="E25" s="31">
        <v>1295</v>
      </c>
      <c r="F25" s="33"/>
    </row>
    <row r="26" spans="1:6" ht="22.5">
      <c r="A26" s="12">
        <v>14</v>
      </c>
      <c r="B26" s="21">
        <v>12107</v>
      </c>
      <c r="C26" s="10" t="s">
        <v>46</v>
      </c>
      <c r="D26" s="11" t="s">
        <v>24</v>
      </c>
      <c r="E26" s="31">
        <f>(6+1.5+1)*34</f>
        <v>289</v>
      </c>
      <c r="F26" s="33" t="s">
        <v>100</v>
      </c>
    </row>
    <row r="27" spans="1:6" ht="12.75">
      <c r="A27" s="70" t="s">
        <v>48</v>
      </c>
      <c r="B27" s="69"/>
      <c r="C27" s="69"/>
      <c r="D27" s="28"/>
      <c r="E27" s="30">
        <v>0</v>
      </c>
      <c r="F27" s="34"/>
    </row>
    <row r="28" spans="1:6" ht="12.75">
      <c r="A28" s="12">
        <v>15</v>
      </c>
      <c r="B28" s="21">
        <v>12201</v>
      </c>
      <c r="C28" s="10" t="s">
        <v>49</v>
      </c>
      <c r="D28" s="11" t="s">
        <v>23</v>
      </c>
      <c r="E28" s="31">
        <f>4+33*2+1</f>
        <v>71</v>
      </c>
      <c r="F28" s="33"/>
    </row>
    <row r="29" spans="1:6" ht="12.75">
      <c r="A29" s="12">
        <v>16</v>
      </c>
      <c r="B29" s="21">
        <v>12207</v>
      </c>
      <c r="C29" s="10" t="s">
        <v>50</v>
      </c>
      <c r="D29" s="11" t="s">
        <v>51</v>
      </c>
      <c r="E29" s="31">
        <v>3</v>
      </c>
      <c r="F29" s="33"/>
    </row>
    <row r="30" spans="1:6" ht="12.75">
      <c r="A30" s="70" t="s">
        <v>52</v>
      </c>
      <c r="B30" s="69"/>
      <c r="C30" s="69"/>
      <c r="D30" s="28"/>
      <c r="E30" s="30">
        <v>0</v>
      </c>
      <c r="F30" s="34"/>
    </row>
    <row r="31" spans="1:6" ht="22.5">
      <c r="A31" s="12">
        <v>17</v>
      </c>
      <c r="B31" s="21">
        <v>12301</v>
      </c>
      <c r="C31" s="10" t="s">
        <v>53</v>
      </c>
      <c r="D31" s="11" t="s">
        <v>23</v>
      </c>
      <c r="E31" s="11">
        <v>1</v>
      </c>
      <c r="F31" s="33"/>
    </row>
    <row r="32" spans="1:6" ht="12.75">
      <c r="A32" s="70" t="s">
        <v>55</v>
      </c>
      <c r="B32" s="69"/>
      <c r="C32" s="69"/>
      <c r="D32" s="28"/>
      <c r="E32" s="30">
        <v>0</v>
      </c>
      <c r="F32" s="34"/>
    </row>
    <row r="33" spans="1:6" ht="22.5">
      <c r="A33" s="12">
        <v>18</v>
      </c>
      <c r="B33" s="21"/>
      <c r="C33" s="43" t="s">
        <v>101</v>
      </c>
      <c r="D33" s="11" t="s">
        <v>23</v>
      </c>
      <c r="E33" s="11">
        <v>1</v>
      </c>
      <c r="F33" s="33" t="s">
        <v>112</v>
      </c>
    </row>
    <row r="34" spans="1:6" ht="12.75">
      <c r="A34" s="12">
        <v>19</v>
      </c>
      <c r="B34" s="21"/>
      <c r="C34" s="43" t="s">
        <v>102</v>
      </c>
      <c r="D34" s="11" t="s">
        <v>23</v>
      </c>
      <c r="E34" s="31">
        <v>1</v>
      </c>
      <c r="F34" s="33"/>
    </row>
    <row r="35" spans="1:6" ht="12.75" customHeight="1">
      <c r="A35" s="70" t="s">
        <v>56</v>
      </c>
      <c r="B35" s="69"/>
      <c r="C35" s="69"/>
      <c r="D35" s="28"/>
      <c r="E35" s="30">
        <v>0</v>
      </c>
      <c r="F35" s="34"/>
    </row>
    <row r="36" spans="1:6" ht="12.75">
      <c r="A36" s="12">
        <v>20</v>
      </c>
      <c r="B36" s="21"/>
      <c r="C36" s="43" t="s">
        <v>114</v>
      </c>
      <c r="D36" s="11" t="s">
        <v>27</v>
      </c>
      <c r="E36" s="31">
        <v>34</v>
      </c>
      <c r="F36" s="33"/>
    </row>
    <row r="37" spans="1:6" ht="12.75">
      <c r="A37" s="70" t="s">
        <v>57</v>
      </c>
      <c r="B37" s="69"/>
      <c r="C37" s="69"/>
      <c r="D37" s="28"/>
      <c r="E37" s="30">
        <v>0</v>
      </c>
      <c r="F37" s="34"/>
    </row>
    <row r="38" spans="1:6" ht="12.75">
      <c r="A38" s="12">
        <v>21</v>
      </c>
      <c r="B38" s="21">
        <v>18202</v>
      </c>
      <c r="C38" s="10" t="s">
        <v>58</v>
      </c>
      <c r="D38" s="11" t="s">
        <v>27</v>
      </c>
      <c r="E38" s="11">
        <v>1</v>
      </c>
      <c r="F38" s="33"/>
    </row>
    <row r="39" spans="1:6" ht="12.75">
      <c r="A39" s="70" t="s">
        <v>60</v>
      </c>
      <c r="B39" s="69"/>
      <c r="C39" s="69"/>
      <c r="D39" s="28"/>
      <c r="E39" s="30">
        <v>0</v>
      </c>
      <c r="F39" s="34"/>
    </row>
    <row r="40" spans="1:6" ht="12.75">
      <c r="A40" s="12">
        <v>22</v>
      </c>
      <c r="B40" s="21">
        <v>19214</v>
      </c>
      <c r="C40" s="10" t="s">
        <v>62</v>
      </c>
      <c r="D40" s="11" t="s">
        <v>61</v>
      </c>
      <c r="E40" s="31">
        <v>38</v>
      </c>
      <c r="F40" s="33"/>
    </row>
    <row r="41" spans="1:6" ht="12.75">
      <c r="A41" s="70" t="s">
        <v>63</v>
      </c>
      <c r="B41" s="69"/>
      <c r="C41" s="69"/>
      <c r="D41" s="28"/>
      <c r="E41" s="30">
        <v>0</v>
      </c>
      <c r="F41" s="34"/>
    </row>
    <row r="42" spans="1:6" ht="12.75">
      <c r="A42" s="12">
        <v>23</v>
      </c>
      <c r="B42" s="21">
        <v>19301</v>
      </c>
      <c r="C42" s="10" t="s">
        <v>64</v>
      </c>
      <c r="D42" s="11" t="s">
        <v>54</v>
      </c>
      <c r="E42" s="31">
        <v>1.3</v>
      </c>
      <c r="F42" s="33"/>
    </row>
    <row r="43" spans="1:6" ht="12.75">
      <c r="A43" s="12">
        <v>24</v>
      </c>
      <c r="B43" s="21">
        <v>19304</v>
      </c>
      <c r="C43" s="10" t="s">
        <v>66</v>
      </c>
      <c r="D43" s="11" t="s">
        <v>54</v>
      </c>
      <c r="E43" s="31">
        <v>1.3</v>
      </c>
      <c r="F43" s="33"/>
    </row>
    <row r="44" spans="1:6" ht="12.75">
      <c r="A44" s="12">
        <v>25</v>
      </c>
      <c r="B44" s="21">
        <v>19307</v>
      </c>
      <c r="C44" s="10" t="s">
        <v>67</v>
      </c>
      <c r="D44" s="11" t="s">
        <v>65</v>
      </c>
      <c r="E44" s="11">
        <v>1</v>
      </c>
      <c r="F44" s="33"/>
    </row>
    <row r="45" spans="1:6" ht="12.75" customHeight="1">
      <c r="A45" s="70" t="s">
        <v>68</v>
      </c>
      <c r="B45" s="69"/>
      <c r="C45" s="69"/>
      <c r="D45" s="28"/>
      <c r="E45" s="30">
        <v>0</v>
      </c>
      <c r="F45" s="34"/>
    </row>
    <row r="46" spans="1:6" ht="12.75">
      <c r="A46" s="23">
        <v>26</v>
      </c>
      <c r="B46" s="24">
        <v>19404</v>
      </c>
      <c r="C46" s="25" t="s">
        <v>69</v>
      </c>
      <c r="D46" s="26" t="s">
        <v>65</v>
      </c>
      <c r="E46" s="32">
        <v>1</v>
      </c>
      <c r="F46" s="35"/>
    </row>
    <row r="47" spans="1:6" ht="12.75">
      <c r="A47" s="23">
        <v>27</v>
      </c>
      <c r="B47" s="24">
        <v>19413</v>
      </c>
      <c r="C47" s="25" t="s">
        <v>70</v>
      </c>
      <c r="D47" s="26" t="s">
        <v>65</v>
      </c>
      <c r="E47" s="32">
        <v>1</v>
      </c>
      <c r="F47" s="35"/>
    </row>
    <row r="48" spans="1:6" ht="12.75">
      <c r="A48" s="70" t="s">
        <v>103</v>
      </c>
      <c r="B48" s="69"/>
      <c r="C48" s="69"/>
      <c r="D48" s="28"/>
      <c r="E48" s="30">
        <v>0</v>
      </c>
      <c r="F48" s="34"/>
    </row>
    <row r="49" spans="1:6" ht="12.75">
      <c r="A49" s="12">
        <v>28</v>
      </c>
      <c r="B49" s="21"/>
      <c r="C49" s="42" t="s">
        <v>104</v>
      </c>
      <c r="D49" s="11" t="s">
        <v>23</v>
      </c>
      <c r="E49" s="31">
        <v>34</v>
      </c>
      <c r="F49" s="33"/>
    </row>
    <row r="50" spans="1:6" ht="12.75">
      <c r="A50" s="12">
        <v>29</v>
      </c>
      <c r="B50" s="21"/>
      <c r="C50" s="42" t="s">
        <v>105</v>
      </c>
      <c r="D50" s="11" t="s">
        <v>23</v>
      </c>
      <c r="E50" s="31">
        <v>34</v>
      </c>
      <c r="F50" s="33"/>
    </row>
    <row r="51" spans="1:6" ht="12.75">
      <c r="A51" s="12">
        <v>30</v>
      </c>
      <c r="B51" s="21"/>
      <c r="C51" s="42" t="s">
        <v>113</v>
      </c>
      <c r="D51" s="11" t="s">
        <v>23</v>
      </c>
      <c r="E51" s="31">
        <v>34</v>
      </c>
      <c r="F51" s="33"/>
    </row>
    <row r="52" spans="1:6" ht="12.75">
      <c r="A52" s="12">
        <v>31</v>
      </c>
      <c r="B52" s="21"/>
      <c r="C52" s="42" t="s">
        <v>106</v>
      </c>
      <c r="D52" s="11" t="s">
        <v>23</v>
      </c>
      <c r="E52" s="31">
        <v>34</v>
      </c>
      <c r="F52" s="33"/>
    </row>
    <row r="53" spans="1:6" ht="13.5" thickBot="1">
      <c r="A53" s="13">
        <v>32</v>
      </c>
      <c r="B53" s="22"/>
      <c r="C53" s="46" t="s">
        <v>107</v>
      </c>
      <c r="D53" s="14" t="s">
        <v>23</v>
      </c>
      <c r="E53" s="66">
        <v>34</v>
      </c>
      <c r="F53" s="67"/>
    </row>
    <row r="54" spans="1:6" s="40" customFormat="1" ht="12.75">
      <c r="A54" s="36"/>
      <c r="B54" s="36"/>
      <c r="C54" s="37"/>
      <c r="D54" s="38"/>
      <c r="E54" s="39"/>
      <c r="F54" s="38"/>
    </row>
    <row r="55" spans="1:6" s="40" customFormat="1" ht="15">
      <c r="A55" s="36"/>
      <c r="B55" s="54" t="s">
        <v>71</v>
      </c>
      <c r="D55" s="38"/>
      <c r="E55" s="39"/>
      <c r="F55" s="41" t="s">
        <v>72</v>
      </c>
    </row>
  </sheetData>
  <sheetProtection/>
  <mergeCells count="15">
    <mergeCell ref="A39:C39"/>
    <mergeCell ref="A41:C41"/>
    <mergeCell ref="A45:C45"/>
    <mergeCell ref="A48:C48"/>
    <mergeCell ref="A23:C23"/>
    <mergeCell ref="A27:C27"/>
    <mergeCell ref="A30:C30"/>
    <mergeCell ref="A37:C37"/>
    <mergeCell ref="A32:C32"/>
    <mergeCell ref="B8:C8"/>
    <mergeCell ref="A14:C14"/>
    <mergeCell ref="A20:C20"/>
    <mergeCell ref="A35:C35"/>
    <mergeCell ref="A5:F5"/>
    <mergeCell ref="A12:C12"/>
  </mergeCells>
  <printOptions/>
  <pageMargins left="0.5511811023622047" right="0.2362204724409449" top="0" bottom="0" header="0.31496062992125984" footer="0.1968503937007874"/>
  <pageSetup fitToHeight="0" fitToWidth="1" horizontalDpi="600" verticalDpi="600" orientation="portrait" paperSize="9" scale="93" r:id="rId1"/>
  <headerFooter alignWithMargins="0">
    <oddFooter>&amp;C&amp;A&amp;P&amp;(/&amp;N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1:N61"/>
  <sheetViews>
    <sheetView showGridLines="0" tabSelected="1" zoomScale="170" zoomScaleNormal="170" workbookViewId="0" topLeftCell="A1">
      <selection activeCell="B65" sqref="B65"/>
    </sheetView>
  </sheetViews>
  <sheetFormatPr defaultColWidth="9.140625" defaultRowHeight="12.75"/>
  <cols>
    <col min="1" max="1" width="4.00390625" style="1" customWidth="1"/>
    <col min="2" max="2" width="7.7109375" style="60" customWidth="1"/>
    <col min="3" max="3" width="36.140625" style="1" customWidth="1"/>
    <col min="4" max="4" width="17.7109375" style="1" customWidth="1"/>
    <col min="5" max="6" width="10.421875" style="1" customWidth="1"/>
    <col min="7" max="7" width="19.57421875" style="1" customWidth="1"/>
    <col min="8" max="16384" width="9.140625" style="1" customWidth="1"/>
  </cols>
  <sheetData>
    <row r="1" spans="1:7" ht="17.25" customHeight="1">
      <c r="A1" s="16"/>
      <c r="B1" s="57"/>
      <c r="C1" s="64" t="s">
        <v>144</v>
      </c>
      <c r="D1" s="18"/>
      <c r="E1" s="9"/>
      <c r="F1" s="9"/>
      <c r="G1" s="9"/>
    </row>
    <row r="2" spans="1:7" ht="17.25" customHeight="1">
      <c r="A2" s="16"/>
      <c r="B2" s="57"/>
      <c r="C2" s="17" t="s">
        <v>145</v>
      </c>
      <c r="D2" s="18"/>
      <c r="E2" s="9"/>
      <c r="F2" s="9"/>
      <c r="G2" s="9"/>
    </row>
    <row r="3" spans="1:7" ht="17.25" customHeight="1">
      <c r="A3" s="16"/>
      <c r="B3" s="57"/>
      <c r="C3" s="65" t="s">
        <v>146</v>
      </c>
      <c r="D3" s="18"/>
      <c r="E3" s="9"/>
      <c r="F3" s="9"/>
      <c r="G3" s="9"/>
    </row>
    <row r="4" spans="1:7" ht="17.25" customHeight="1" thickBot="1">
      <c r="A4" s="16"/>
      <c r="B4" s="57"/>
      <c r="C4" s="17"/>
      <c r="D4" s="18"/>
      <c r="E4" s="9"/>
      <c r="F4" s="9"/>
      <c r="G4" s="9"/>
    </row>
    <row r="5" spans="1:7" ht="17.25" customHeight="1" thickBot="1">
      <c r="A5" s="71"/>
      <c r="B5" s="72"/>
      <c r="C5" s="72"/>
      <c r="D5" s="72"/>
      <c r="E5" s="72"/>
      <c r="F5" s="72"/>
      <c r="G5" s="73"/>
    </row>
    <row r="6" spans="1:7" ht="42.75" customHeight="1" thickBot="1">
      <c r="A6" s="3" t="s">
        <v>0</v>
      </c>
      <c r="B6" s="61" t="s">
        <v>20</v>
      </c>
      <c r="C6" s="4" t="s">
        <v>3</v>
      </c>
      <c r="D6" s="15" t="s">
        <v>19</v>
      </c>
      <c r="E6" s="4" t="s">
        <v>1</v>
      </c>
      <c r="F6" s="15" t="s">
        <v>28</v>
      </c>
      <c r="G6" s="5" t="s">
        <v>2</v>
      </c>
    </row>
    <row r="7" spans="1:7" s="2" customFormat="1" ht="12" customHeight="1" thickBot="1">
      <c r="A7" s="6">
        <v>1</v>
      </c>
      <c r="B7" s="45"/>
      <c r="C7" s="7">
        <v>2</v>
      </c>
      <c r="D7" s="7">
        <v>3</v>
      </c>
      <c r="E7" s="7">
        <v>4</v>
      </c>
      <c r="F7" s="7">
        <v>5</v>
      </c>
      <c r="G7" s="8">
        <v>6</v>
      </c>
    </row>
    <row r="8" spans="1:7" ht="12.75" customHeight="1">
      <c r="A8" s="74" t="s">
        <v>4</v>
      </c>
      <c r="B8" s="75"/>
      <c r="C8" s="75"/>
      <c r="D8" s="75"/>
      <c r="E8" s="75"/>
      <c r="F8" s="30">
        <v>0</v>
      </c>
      <c r="G8" s="51"/>
    </row>
    <row r="9" spans="1:7" ht="22.5">
      <c r="A9" s="12">
        <v>1</v>
      </c>
      <c r="B9" s="56"/>
      <c r="C9" s="42" t="s">
        <v>115</v>
      </c>
      <c r="D9" s="44" t="s">
        <v>120</v>
      </c>
      <c r="E9" s="44" t="s">
        <v>59</v>
      </c>
      <c r="F9" s="11">
        <v>1</v>
      </c>
      <c r="G9" s="52"/>
    </row>
    <row r="10" spans="1:7" ht="12.75">
      <c r="A10" s="12">
        <v>2</v>
      </c>
      <c r="B10" s="56"/>
      <c r="C10" s="42" t="s">
        <v>116</v>
      </c>
      <c r="D10" s="44" t="s">
        <v>75</v>
      </c>
      <c r="E10" s="44" t="s">
        <v>23</v>
      </c>
      <c r="F10" s="11">
        <v>1</v>
      </c>
      <c r="G10" s="52"/>
    </row>
    <row r="11" spans="1:7" ht="12.75">
      <c r="A11" s="12">
        <v>3</v>
      </c>
      <c r="B11" s="56"/>
      <c r="C11" s="42" t="s">
        <v>118</v>
      </c>
      <c r="D11" s="44" t="s">
        <v>119</v>
      </c>
      <c r="E11" s="44" t="s">
        <v>23</v>
      </c>
      <c r="F11" s="11">
        <v>3</v>
      </c>
      <c r="G11" s="52"/>
    </row>
    <row r="12" spans="1:7" ht="12.75">
      <c r="A12" s="12">
        <v>4</v>
      </c>
      <c r="B12" s="56"/>
      <c r="C12" s="42" t="s">
        <v>121</v>
      </c>
      <c r="D12" s="44" t="s">
        <v>119</v>
      </c>
      <c r="E12" s="44" t="s">
        <v>23</v>
      </c>
      <c r="F12" s="11">
        <v>1</v>
      </c>
      <c r="G12" s="52"/>
    </row>
    <row r="13" spans="1:7" ht="12.75">
      <c r="A13" s="12">
        <v>5</v>
      </c>
      <c r="B13" s="56"/>
      <c r="C13" s="42" t="s">
        <v>117</v>
      </c>
      <c r="D13" s="44" t="s">
        <v>122</v>
      </c>
      <c r="E13" s="44" t="s">
        <v>59</v>
      </c>
      <c r="F13" s="11">
        <v>1</v>
      </c>
      <c r="G13" s="52"/>
    </row>
    <row r="14" spans="1:7" ht="22.5">
      <c r="A14" s="12">
        <v>6</v>
      </c>
      <c r="B14" s="56"/>
      <c r="C14" s="42" t="s">
        <v>123</v>
      </c>
      <c r="D14" s="44" t="s">
        <v>92</v>
      </c>
      <c r="E14" s="44" t="s">
        <v>59</v>
      </c>
      <c r="F14" s="11">
        <v>1</v>
      </c>
      <c r="G14" s="52"/>
    </row>
    <row r="15" spans="1:14" ht="12.75">
      <c r="A15" s="12">
        <v>7</v>
      </c>
      <c r="B15" s="56"/>
      <c r="C15" s="42" t="s">
        <v>126</v>
      </c>
      <c r="D15" s="11" t="s">
        <v>75</v>
      </c>
      <c r="E15" s="11" t="s">
        <v>23</v>
      </c>
      <c r="F15" s="11">
        <v>1</v>
      </c>
      <c r="G15" s="52"/>
      <c r="I15" s="9"/>
      <c r="J15" s="9"/>
      <c r="K15" s="9"/>
      <c r="L15" s="9"/>
      <c r="M15" s="9"/>
      <c r="N15" s="9"/>
    </row>
    <row r="16" spans="1:7" ht="12.75">
      <c r="A16" s="12">
        <v>8</v>
      </c>
      <c r="B16" s="56"/>
      <c r="C16" s="42" t="s">
        <v>5</v>
      </c>
      <c r="D16" s="11" t="s">
        <v>75</v>
      </c>
      <c r="E16" s="11" t="s">
        <v>23</v>
      </c>
      <c r="F16" s="11">
        <v>3</v>
      </c>
      <c r="G16" s="52"/>
    </row>
    <row r="17" spans="1:7" ht="12.75">
      <c r="A17" s="12">
        <v>9</v>
      </c>
      <c r="B17" s="56"/>
      <c r="C17" s="42" t="s">
        <v>99</v>
      </c>
      <c r="D17" s="44" t="s">
        <v>92</v>
      </c>
      <c r="E17" s="44" t="s">
        <v>23</v>
      </c>
      <c r="F17" s="11">
        <v>1</v>
      </c>
      <c r="G17" s="52"/>
    </row>
    <row r="18" spans="1:7" ht="12.75">
      <c r="A18" s="12">
        <v>10</v>
      </c>
      <c r="B18" s="56"/>
      <c r="C18" s="43" t="s">
        <v>124</v>
      </c>
      <c r="D18" s="44" t="s">
        <v>92</v>
      </c>
      <c r="E18" s="44" t="s">
        <v>59</v>
      </c>
      <c r="F18" s="11">
        <v>1</v>
      </c>
      <c r="G18" s="52"/>
    </row>
    <row r="19" spans="1:7" ht="12.75">
      <c r="A19" s="12">
        <v>11</v>
      </c>
      <c r="B19" s="56"/>
      <c r="C19" s="43" t="s">
        <v>125</v>
      </c>
      <c r="D19" s="44" t="s">
        <v>92</v>
      </c>
      <c r="E19" s="44" t="s">
        <v>59</v>
      </c>
      <c r="F19" s="11">
        <v>1</v>
      </c>
      <c r="G19" s="52"/>
    </row>
    <row r="20" spans="1:7" ht="12.75" customHeight="1">
      <c r="A20" s="74" t="s">
        <v>6</v>
      </c>
      <c r="B20" s="75"/>
      <c r="C20" s="75"/>
      <c r="D20" s="75"/>
      <c r="E20" s="75"/>
      <c r="F20" s="30">
        <v>0</v>
      </c>
      <c r="G20" s="51"/>
    </row>
    <row r="21" spans="1:14" ht="12.75">
      <c r="A21" s="12">
        <v>12</v>
      </c>
      <c r="B21" s="56"/>
      <c r="C21" s="42" t="s">
        <v>127</v>
      </c>
      <c r="D21" s="11" t="s">
        <v>75</v>
      </c>
      <c r="E21" s="11" t="s">
        <v>23</v>
      </c>
      <c r="F21" s="11">
        <v>34</v>
      </c>
      <c r="G21" s="52"/>
      <c r="I21" s="9"/>
      <c r="J21" s="9"/>
      <c r="K21" s="9"/>
      <c r="L21" s="9"/>
      <c r="M21" s="9"/>
      <c r="N21" s="9"/>
    </row>
    <row r="22" spans="1:7" ht="12.75">
      <c r="A22" s="12">
        <v>13</v>
      </c>
      <c r="B22" s="56"/>
      <c r="C22" s="42" t="s">
        <v>128</v>
      </c>
      <c r="D22" s="11" t="s">
        <v>75</v>
      </c>
      <c r="E22" s="11" t="s">
        <v>23</v>
      </c>
      <c r="F22" s="11">
        <v>34</v>
      </c>
      <c r="G22" s="52"/>
    </row>
    <row r="23" spans="1:7" ht="12.75" customHeight="1">
      <c r="A23" s="74" t="s">
        <v>8</v>
      </c>
      <c r="B23" s="75"/>
      <c r="C23" s="75"/>
      <c r="D23" s="75"/>
      <c r="E23" s="75"/>
      <c r="F23" s="30">
        <v>0</v>
      </c>
      <c r="G23" s="51"/>
    </row>
    <row r="24" spans="1:7" ht="12.75">
      <c r="A24" s="12">
        <v>14</v>
      </c>
      <c r="B24" s="56"/>
      <c r="C24" s="42" t="s">
        <v>129</v>
      </c>
      <c r="D24" s="44" t="s">
        <v>84</v>
      </c>
      <c r="E24" s="11" t="s">
        <v>24</v>
      </c>
      <c r="F24" s="11">
        <f>(6+1.5+1)*34*1.05+1.55</f>
        <v>305</v>
      </c>
      <c r="G24" s="52" t="s">
        <v>85</v>
      </c>
    </row>
    <row r="25" spans="1:7" ht="12.75">
      <c r="A25" s="12">
        <v>15</v>
      </c>
      <c r="B25" s="56"/>
      <c r="C25" s="10" t="s">
        <v>7</v>
      </c>
      <c r="D25" s="11" t="s">
        <v>76</v>
      </c>
      <c r="E25" s="11" t="s">
        <v>24</v>
      </c>
      <c r="F25" s="55">
        <f>(8+22+44+45+44+43+43+44+43+43+44+44+43+44+43+44+44+44+44+44+44+44+44+46+42+41+41+41+42+43+44+44+44+44+44)*1.05</f>
        <v>1538.25</v>
      </c>
      <c r="G25" s="52" t="s">
        <v>85</v>
      </c>
    </row>
    <row r="26" spans="1:7" ht="12.75" customHeight="1">
      <c r="A26" s="74" t="s">
        <v>15</v>
      </c>
      <c r="B26" s="75"/>
      <c r="C26" s="75"/>
      <c r="D26" s="75"/>
      <c r="E26" s="75"/>
      <c r="F26" s="30">
        <v>0</v>
      </c>
      <c r="G26" s="51"/>
    </row>
    <row r="27" spans="1:7" ht="12.75">
      <c r="A27" s="12">
        <v>16</v>
      </c>
      <c r="B27" s="56"/>
      <c r="C27" s="43" t="s">
        <v>98</v>
      </c>
      <c r="D27" s="11" t="s">
        <v>77</v>
      </c>
      <c r="E27" s="11" t="s">
        <v>24</v>
      </c>
      <c r="F27" s="11">
        <f>33*2+1</f>
        <v>67</v>
      </c>
      <c r="G27" s="52" t="s">
        <v>130</v>
      </c>
    </row>
    <row r="28" spans="1:7" ht="12.75">
      <c r="A28" s="12">
        <v>17</v>
      </c>
      <c r="B28" s="56"/>
      <c r="C28" s="43" t="s">
        <v>93</v>
      </c>
      <c r="D28" s="11" t="s">
        <v>77</v>
      </c>
      <c r="E28" s="11" t="s">
        <v>24</v>
      </c>
      <c r="F28" s="11">
        <f>1295-F29</f>
        <v>1274</v>
      </c>
      <c r="G28" s="52"/>
    </row>
    <row r="29" spans="1:7" ht="12.75">
      <c r="A29" s="12">
        <v>18</v>
      </c>
      <c r="B29" s="56"/>
      <c r="C29" s="43" t="s">
        <v>86</v>
      </c>
      <c r="D29" s="11" t="s">
        <v>77</v>
      </c>
      <c r="E29" s="11" t="s">
        <v>24</v>
      </c>
      <c r="F29" s="11">
        <v>21</v>
      </c>
      <c r="G29" s="52"/>
    </row>
    <row r="30" spans="1:7" ht="22.5">
      <c r="A30" s="12">
        <v>18</v>
      </c>
      <c r="B30" s="56"/>
      <c r="C30" s="43" t="s">
        <v>147</v>
      </c>
      <c r="D30" s="11" t="s">
        <v>77</v>
      </c>
      <c r="E30" s="11" t="s">
        <v>24</v>
      </c>
      <c r="F30" s="11">
        <v>12</v>
      </c>
      <c r="G30" s="52"/>
    </row>
    <row r="31" spans="1:7" ht="12.75">
      <c r="A31" s="12">
        <v>19</v>
      </c>
      <c r="B31" s="56"/>
      <c r="C31" s="10" t="s">
        <v>9</v>
      </c>
      <c r="D31" s="11"/>
      <c r="E31" s="11" t="s">
        <v>24</v>
      </c>
      <c r="F31" s="11">
        <v>1261</v>
      </c>
      <c r="G31" s="52"/>
    </row>
    <row r="32" spans="1:7" ht="12.75" customHeight="1">
      <c r="A32" s="74" t="s">
        <v>10</v>
      </c>
      <c r="B32" s="75"/>
      <c r="C32" s="75"/>
      <c r="D32" s="75"/>
      <c r="E32" s="75"/>
      <c r="F32" s="30">
        <v>0</v>
      </c>
      <c r="G32" s="51"/>
    </row>
    <row r="33" spans="1:7" ht="12.75">
      <c r="A33" s="12">
        <v>20</v>
      </c>
      <c r="B33" s="56"/>
      <c r="C33" s="10" t="s">
        <v>11</v>
      </c>
      <c r="D33" s="11" t="s">
        <v>78</v>
      </c>
      <c r="E33" s="11" t="s">
        <v>23</v>
      </c>
      <c r="F33" s="11">
        <v>71</v>
      </c>
      <c r="G33" s="52"/>
    </row>
    <row r="34" spans="1:7" ht="22.5">
      <c r="A34" s="12">
        <v>21</v>
      </c>
      <c r="B34" s="56"/>
      <c r="C34" s="42" t="s">
        <v>94</v>
      </c>
      <c r="D34" s="44" t="s">
        <v>79</v>
      </c>
      <c r="E34" s="44" t="s">
        <v>59</v>
      </c>
      <c r="F34" s="11">
        <v>1</v>
      </c>
      <c r="G34" s="52"/>
    </row>
    <row r="35" spans="1:7" ht="12.75" customHeight="1">
      <c r="A35" s="74" t="s">
        <v>12</v>
      </c>
      <c r="B35" s="75"/>
      <c r="C35" s="75"/>
      <c r="D35" s="75"/>
      <c r="E35" s="75"/>
      <c r="F35" s="30">
        <v>0</v>
      </c>
      <c r="G35" s="51"/>
    </row>
    <row r="36" spans="1:7" ht="12.75">
      <c r="A36" s="12">
        <v>22</v>
      </c>
      <c r="B36" s="56"/>
      <c r="C36" s="10" t="s">
        <v>13</v>
      </c>
      <c r="D36" s="11" t="s">
        <v>80</v>
      </c>
      <c r="E36" s="11" t="s">
        <v>23</v>
      </c>
      <c r="F36" s="11">
        <v>3</v>
      </c>
      <c r="G36" s="52" t="s">
        <v>88</v>
      </c>
    </row>
    <row r="37" spans="1:7" ht="12.75">
      <c r="A37" s="12">
        <v>23</v>
      </c>
      <c r="B37" s="56"/>
      <c r="C37" s="10" t="s">
        <v>14</v>
      </c>
      <c r="D37" s="11" t="s">
        <v>80</v>
      </c>
      <c r="E37" s="11" t="s">
        <v>23</v>
      </c>
      <c r="F37" s="11">
        <v>1</v>
      </c>
      <c r="G37" s="52"/>
    </row>
    <row r="38" spans="1:7" ht="12.75">
      <c r="A38" s="12">
        <v>24</v>
      </c>
      <c r="B38" s="56"/>
      <c r="C38" s="10" t="s">
        <v>81</v>
      </c>
      <c r="D38" s="11" t="s">
        <v>80</v>
      </c>
      <c r="E38" s="11" t="s">
        <v>23</v>
      </c>
      <c r="F38" s="11">
        <v>1</v>
      </c>
      <c r="G38" s="52"/>
    </row>
    <row r="39" spans="1:7" ht="12.75">
      <c r="A39" s="12">
        <v>25</v>
      </c>
      <c r="B39" s="56"/>
      <c r="C39" s="50" t="s">
        <v>83</v>
      </c>
      <c r="D39" s="11" t="s">
        <v>80</v>
      </c>
      <c r="E39" s="44" t="s">
        <v>24</v>
      </c>
      <c r="F39" s="11">
        <v>1</v>
      </c>
      <c r="G39" s="52"/>
    </row>
    <row r="40" spans="1:7" ht="12.75">
      <c r="A40" s="12">
        <v>26</v>
      </c>
      <c r="B40" s="56"/>
      <c r="C40" s="42" t="s">
        <v>96</v>
      </c>
      <c r="D40" s="11" t="s">
        <v>79</v>
      </c>
      <c r="E40" s="11" t="s">
        <v>23</v>
      </c>
      <c r="F40" s="11">
        <v>1</v>
      </c>
      <c r="G40" s="52" t="s">
        <v>89</v>
      </c>
    </row>
    <row r="41" spans="1:7" ht="12.75">
      <c r="A41" s="12">
        <v>27</v>
      </c>
      <c r="B41" s="56"/>
      <c r="C41" s="42" t="s">
        <v>87</v>
      </c>
      <c r="D41" s="11"/>
      <c r="E41" s="11" t="s">
        <v>24</v>
      </c>
      <c r="F41" s="11">
        <v>2</v>
      </c>
      <c r="G41" s="52" t="s">
        <v>90</v>
      </c>
    </row>
    <row r="42" spans="1:7" ht="12.75">
      <c r="A42" s="12">
        <v>28</v>
      </c>
      <c r="B42" s="56"/>
      <c r="C42" s="42" t="s">
        <v>95</v>
      </c>
      <c r="D42" s="11" t="s">
        <v>80</v>
      </c>
      <c r="E42" s="11" t="s">
        <v>24</v>
      </c>
      <c r="F42" s="11">
        <v>1</v>
      </c>
      <c r="G42" s="52"/>
    </row>
    <row r="43" spans="1:7" ht="12.75">
      <c r="A43" s="12">
        <v>29</v>
      </c>
      <c r="B43" s="56"/>
      <c r="C43" s="10" t="s">
        <v>82</v>
      </c>
      <c r="D43" s="11" t="s">
        <v>80</v>
      </c>
      <c r="E43" s="11" t="s">
        <v>23</v>
      </c>
      <c r="F43" s="11">
        <v>1</v>
      </c>
      <c r="G43" s="52"/>
    </row>
    <row r="44" spans="1:7" ht="12.75" customHeight="1">
      <c r="A44" s="74" t="s">
        <v>131</v>
      </c>
      <c r="B44" s="75"/>
      <c r="C44" s="75"/>
      <c r="D44" s="75"/>
      <c r="E44" s="75"/>
      <c r="F44" s="30">
        <v>0</v>
      </c>
      <c r="G44" s="51"/>
    </row>
    <row r="45" spans="1:7" ht="12.75">
      <c r="A45" s="12">
        <v>30</v>
      </c>
      <c r="B45" s="56"/>
      <c r="C45" s="42" t="s">
        <v>132</v>
      </c>
      <c r="D45" s="11"/>
      <c r="E45" s="11" t="s">
        <v>23</v>
      </c>
      <c r="F45" s="44">
        <v>34</v>
      </c>
      <c r="G45" s="52"/>
    </row>
    <row r="46" spans="1:7" ht="22.5">
      <c r="A46" s="12">
        <v>31</v>
      </c>
      <c r="B46" s="62"/>
      <c r="C46" s="42" t="s">
        <v>133</v>
      </c>
      <c r="D46" s="44" t="s">
        <v>134</v>
      </c>
      <c r="E46" s="11" t="s">
        <v>23</v>
      </c>
      <c r="F46" s="44">
        <v>34</v>
      </c>
      <c r="G46" s="52"/>
    </row>
    <row r="47" spans="1:7" ht="12.75">
      <c r="A47" s="12">
        <v>32</v>
      </c>
      <c r="B47" s="62"/>
      <c r="C47" s="42" t="s">
        <v>135</v>
      </c>
      <c r="D47" s="44"/>
      <c r="E47" s="11"/>
      <c r="F47" s="44">
        <v>34</v>
      </c>
      <c r="G47" s="52"/>
    </row>
    <row r="48" spans="1:7" ht="22.5">
      <c r="A48" s="12">
        <v>33</v>
      </c>
      <c r="B48" s="56"/>
      <c r="C48" s="42" t="s">
        <v>136</v>
      </c>
      <c r="D48" s="44" t="s">
        <v>79</v>
      </c>
      <c r="E48" s="11" t="s">
        <v>23</v>
      </c>
      <c r="F48" s="11">
        <v>34</v>
      </c>
      <c r="G48" s="52"/>
    </row>
    <row r="49" spans="1:7" ht="12.75">
      <c r="A49" s="12">
        <v>34</v>
      </c>
      <c r="B49" s="56"/>
      <c r="C49" s="42" t="s">
        <v>137</v>
      </c>
      <c r="D49" s="44" t="s">
        <v>134</v>
      </c>
      <c r="E49" s="11" t="s">
        <v>23</v>
      </c>
      <c r="F49" s="11">
        <v>34</v>
      </c>
      <c r="G49" s="52"/>
    </row>
    <row r="50" spans="1:7" ht="12.75">
      <c r="A50" s="12">
        <v>35</v>
      </c>
      <c r="B50" s="56"/>
      <c r="C50" s="42" t="s">
        <v>138</v>
      </c>
      <c r="D50" s="44" t="s">
        <v>139</v>
      </c>
      <c r="E50" s="11" t="s">
        <v>23</v>
      </c>
      <c r="F50" s="11">
        <v>34</v>
      </c>
      <c r="G50" s="52"/>
    </row>
    <row r="51" spans="1:7" ht="22.5">
      <c r="A51" s="12">
        <v>36</v>
      </c>
      <c r="B51" s="56"/>
      <c r="C51" s="42" t="s">
        <v>140</v>
      </c>
      <c r="D51" s="44" t="s">
        <v>74</v>
      </c>
      <c r="E51" s="44" t="s">
        <v>59</v>
      </c>
      <c r="F51" s="44">
        <v>34</v>
      </c>
      <c r="G51" s="52"/>
    </row>
    <row r="52" spans="1:7" ht="12.75" customHeight="1">
      <c r="A52" s="74" t="s">
        <v>16</v>
      </c>
      <c r="B52" s="75"/>
      <c r="C52" s="75"/>
      <c r="D52" s="75"/>
      <c r="E52" s="75"/>
      <c r="F52" s="30">
        <v>0</v>
      </c>
      <c r="G52" s="51"/>
    </row>
    <row r="53" spans="1:7" ht="12.75">
      <c r="A53" s="12">
        <v>37</v>
      </c>
      <c r="B53" s="56"/>
      <c r="C53" s="42" t="s">
        <v>17</v>
      </c>
      <c r="D53" s="44"/>
      <c r="E53" s="44" t="s">
        <v>73</v>
      </c>
      <c r="F53" s="53">
        <v>4</v>
      </c>
      <c r="G53" s="52"/>
    </row>
    <row r="54" spans="1:7" ht="12.75">
      <c r="A54" s="12">
        <v>38</v>
      </c>
      <c r="B54" s="56"/>
      <c r="C54" s="42" t="s">
        <v>141</v>
      </c>
      <c r="D54" s="44"/>
      <c r="E54" s="44" t="s">
        <v>73</v>
      </c>
      <c r="F54" s="44">
        <v>6</v>
      </c>
      <c r="G54" s="52"/>
    </row>
    <row r="55" spans="1:7" ht="12.75">
      <c r="A55" s="12">
        <v>39</v>
      </c>
      <c r="B55" s="56"/>
      <c r="C55" s="42" t="s">
        <v>18</v>
      </c>
      <c r="D55" s="44"/>
      <c r="E55" s="44" t="s">
        <v>23</v>
      </c>
      <c r="F55" s="44">
        <f>4+34*2-1</f>
        <v>71</v>
      </c>
      <c r="G55" s="52"/>
    </row>
    <row r="56" spans="1:7" ht="12.75">
      <c r="A56" s="12">
        <v>40</v>
      </c>
      <c r="B56" s="56"/>
      <c r="C56" s="42" t="s">
        <v>148</v>
      </c>
      <c r="D56" s="44"/>
      <c r="E56" s="44" t="s">
        <v>23</v>
      </c>
      <c r="F56" s="44">
        <v>34</v>
      </c>
      <c r="G56" s="52"/>
    </row>
    <row r="57" spans="1:7" ht="12.75">
      <c r="A57" s="12">
        <v>41</v>
      </c>
      <c r="B57" s="56"/>
      <c r="C57" s="42" t="s">
        <v>142</v>
      </c>
      <c r="D57" s="44"/>
      <c r="E57" s="44" t="s">
        <v>23</v>
      </c>
      <c r="F57" s="44">
        <v>1</v>
      </c>
      <c r="G57" s="33"/>
    </row>
    <row r="58" spans="1:7" ht="22.5">
      <c r="A58" s="12">
        <v>42</v>
      </c>
      <c r="B58" s="56"/>
      <c r="C58" s="42" t="s">
        <v>143</v>
      </c>
      <c r="D58" s="44"/>
      <c r="E58" s="44" t="s">
        <v>65</v>
      </c>
      <c r="F58" s="44">
        <v>1</v>
      </c>
      <c r="G58" s="33"/>
    </row>
    <row r="59" spans="1:7" ht="23.25" thickBot="1">
      <c r="A59" s="13">
        <v>43</v>
      </c>
      <c r="B59" s="58"/>
      <c r="C59" s="46" t="s">
        <v>91</v>
      </c>
      <c r="D59" s="47"/>
      <c r="E59" s="47" t="s">
        <v>59</v>
      </c>
      <c r="F59" s="47">
        <v>1</v>
      </c>
      <c r="G59" s="67"/>
    </row>
    <row r="60" spans="1:8" s="40" customFormat="1" ht="12.75">
      <c r="A60" s="36"/>
      <c r="B60" s="68" t="s">
        <v>97</v>
      </c>
      <c r="C60" s="36"/>
      <c r="D60" s="37"/>
      <c r="E60" s="38"/>
      <c r="F60" s="38"/>
      <c r="G60" s="39"/>
      <c r="H60" s="38"/>
    </row>
    <row r="61" spans="1:8" s="40" customFormat="1" ht="15">
      <c r="A61" s="36"/>
      <c r="B61" s="59"/>
      <c r="C61" s="41" t="s">
        <v>71</v>
      </c>
      <c r="D61" s="48"/>
      <c r="E61" s="49"/>
      <c r="F61" s="49"/>
      <c r="G61" s="41" t="s">
        <v>72</v>
      </c>
      <c r="H61" s="49"/>
    </row>
  </sheetData>
  <sheetProtection/>
  <mergeCells count="9">
    <mergeCell ref="A5:G5"/>
    <mergeCell ref="A44:E44"/>
    <mergeCell ref="A52:E52"/>
    <mergeCell ref="A8:E8"/>
    <mergeCell ref="A20:E20"/>
    <mergeCell ref="A23:E23"/>
    <mergeCell ref="A26:E26"/>
    <mergeCell ref="A32:E32"/>
    <mergeCell ref="A35:E35"/>
  </mergeCells>
  <printOptions/>
  <pageMargins left="0.5511811023622047" right="0.2362204724409449" top="0" bottom="0" header="0.31496062992125984" footer="0.1968503937007874"/>
  <pageSetup fitToHeight="0" fitToWidth="1" horizontalDpi="600" verticalDpi="600" orientation="portrait" paperSize="9" scale="91" r:id="rId1"/>
  <headerFooter alignWithMargins="0">
    <oddFooter>&amp;C&amp;A&amp;P&amp;(/&amp;N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Sarma Kacara</cp:lastModifiedBy>
  <cp:lastPrinted>2016-07-05T09:53:40Z</cp:lastPrinted>
  <dcterms:created xsi:type="dcterms:W3CDTF">2008-02-21T13:23:43Z</dcterms:created>
  <dcterms:modified xsi:type="dcterms:W3CDTF">2016-07-26T08:49:03Z</dcterms:modified>
  <cp:category/>
  <cp:version/>
  <cp:contentType/>
  <cp:contentStatus/>
</cp:coreProperties>
</file>