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43" i="1" l="1"/>
  <c r="L43" i="1"/>
  <c r="M43" i="1"/>
  <c r="N43" i="1"/>
  <c r="O43" i="1"/>
  <c r="K43" i="1"/>
  <c r="J43" i="1"/>
  <c r="N40" i="1"/>
  <c r="M40" i="1"/>
  <c r="K40" i="1"/>
  <c r="G40" i="1"/>
  <c r="L40" i="1"/>
  <c r="O40" i="1"/>
  <c r="N31" i="1"/>
  <c r="M31" i="1"/>
  <c r="K31" i="1"/>
  <c r="G31" i="1"/>
  <c r="L31" i="1"/>
  <c r="O31" i="1"/>
  <c r="N23" i="1"/>
  <c r="M23" i="1"/>
  <c r="K23" i="1"/>
  <c r="G23" i="1"/>
  <c r="L23" i="1"/>
  <c r="O23" i="1"/>
  <c r="J40" i="1"/>
  <c r="J31" i="1"/>
  <c r="J23" i="1"/>
  <c r="N44" i="1"/>
  <c r="M44" i="1"/>
  <c r="K44" i="1"/>
  <c r="G44" i="1"/>
  <c r="L44" i="1"/>
  <c r="O44" i="1"/>
  <c r="J44" i="1"/>
  <c r="N45" i="1"/>
  <c r="M45" i="1"/>
  <c r="L45" i="1"/>
  <c r="O45" i="1"/>
  <c r="K45" i="1"/>
  <c r="J45" i="1"/>
  <c r="G45" i="1"/>
  <c r="O42" i="1"/>
  <c r="N42" i="1"/>
  <c r="M42" i="1"/>
  <c r="L42" i="1"/>
  <c r="K42" i="1"/>
  <c r="J42" i="1"/>
  <c r="G42" i="1"/>
  <c r="O41" i="1"/>
  <c r="N41" i="1"/>
  <c r="M41" i="1"/>
  <c r="L41" i="1"/>
  <c r="K41" i="1"/>
  <c r="J41" i="1"/>
  <c r="G41" i="1"/>
  <c r="O39" i="1"/>
  <c r="N39" i="1"/>
  <c r="M39" i="1"/>
  <c r="L39" i="1"/>
  <c r="K39" i="1"/>
  <c r="J39" i="1"/>
  <c r="G39" i="1"/>
  <c r="N38" i="1"/>
  <c r="M38" i="1"/>
  <c r="K38" i="1"/>
  <c r="G38" i="1"/>
  <c r="L38" i="1"/>
  <c r="O38" i="1"/>
  <c r="O37" i="1"/>
  <c r="N37" i="1"/>
  <c r="M37" i="1"/>
  <c r="L37" i="1"/>
  <c r="K37" i="1"/>
  <c r="J37" i="1"/>
  <c r="G37" i="1"/>
  <c r="O36" i="1"/>
  <c r="N36" i="1"/>
  <c r="M36" i="1"/>
  <c r="L36" i="1"/>
  <c r="K36" i="1"/>
  <c r="J36" i="1"/>
  <c r="G36" i="1"/>
  <c r="O35" i="1"/>
  <c r="N35" i="1"/>
  <c r="M35" i="1"/>
  <c r="L35" i="1"/>
  <c r="K35" i="1"/>
  <c r="J35" i="1"/>
  <c r="G35" i="1"/>
  <c r="N34" i="1"/>
  <c r="N46" i="1"/>
  <c r="N48" i="1"/>
  <c r="M34" i="1"/>
  <c r="M46" i="1"/>
  <c r="L34" i="1"/>
  <c r="K34" i="1"/>
  <c r="J34" i="1"/>
  <c r="G34" i="1"/>
  <c r="O33" i="1"/>
  <c r="N33" i="1"/>
  <c r="M33" i="1"/>
  <c r="L33" i="1"/>
  <c r="K33" i="1"/>
  <c r="J33" i="1"/>
  <c r="G33" i="1"/>
  <c r="O32" i="1"/>
  <c r="N32" i="1"/>
  <c r="M32" i="1"/>
  <c r="L32" i="1"/>
  <c r="K32" i="1"/>
  <c r="J32" i="1"/>
  <c r="G32" i="1"/>
  <c r="O30" i="1"/>
  <c r="N30" i="1"/>
  <c r="M30" i="1"/>
  <c r="L30" i="1"/>
  <c r="K30" i="1"/>
  <c r="J30" i="1"/>
  <c r="G30" i="1"/>
  <c r="O29" i="1"/>
  <c r="N29" i="1"/>
  <c r="M29" i="1"/>
  <c r="L29" i="1"/>
  <c r="K29" i="1"/>
  <c r="J29" i="1"/>
  <c r="G29" i="1"/>
  <c r="O28" i="1"/>
  <c r="N28" i="1"/>
  <c r="M28" i="1"/>
  <c r="L28" i="1"/>
  <c r="K28" i="1"/>
  <c r="J28" i="1"/>
  <c r="G28" i="1"/>
  <c r="O27" i="1"/>
  <c r="N27" i="1"/>
  <c r="M27" i="1"/>
  <c r="L27" i="1"/>
  <c r="K27" i="1"/>
  <c r="J27" i="1"/>
  <c r="G27" i="1"/>
  <c r="O26" i="1"/>
  <c r="N26" i="1"/>
  <c r="M26" i="1"/>
  <c r="L26" i="1"/>
  <c r="K26" i="1"/>
  <c r="J26" i="1"/>
  <c r="G26" i="1"/>
  <c r="O25" i="1"/>
  <c r="N25" i="1"/>
  <c r="M25" i="1"/>
  <c r="L25" i="1"/>
  <c r="K25" i="1"/>
  <c r="J25" i="1"/>
  <c r="G25" i="1"/>
  <c r="O24" i="1"/>
  <c r="N24" i="1"/>
  <c r="M24" i="1"/>
  <c r="L24" i="1"/>
  <c r="K24" i="1"/>
  <c r="J24" i="1"/>
  <c r="G24" i="1"/>
  <c r="O22" i="1"/>
  <c r="N22" i="1"/>
  <c r="M22" i="1"/>
  <c r="L22" i="1"/>
  <c r="K22" i="1"/>
  <c r="J22" i="1"/>
  <c r="G22" i="1"/>
  <c r="O21" i="1"/>
  <c r="N21" i="1"/>
  <c r="M21" i="1"/>
  <c r="L21" i="1"/>
  <c r="K21" i="1"/>
  <c r="J21" i="1"/>
  <c r="G21" i="1"/>
  <c r="O20" i="1"/>
  <c r="N20" i="1"/>
  <c r="M20" i="1"/>
  <c r="L20" i="1"/>
  <c r="K20" i="1"/>
  <c r="J20" i="1"/>
  <c r="G20" i="1"/>
  <c r="O18" i="1"/>
  <c r="N18" i="1"/>
  <c r="M18" i="1"/>
  <c r="L18" i="1"/>
  <c r="K18" i="1"/>
  <c r="J18" i="1"/>
  <c r="G18" i="1"/>
  <c r="O17" i="1"/>
  <c r="N17" i="1"/>
  <c r="M17" i="1"/>
  <c r="L17" i="1"/>
  <c r="K17" i="1"/>
  <c r="J17" i="1"/>
  <c r="G17" i="1"/>
  <c r="O16" i="1"/>
  <c r="N16" i="1"/>
  <c r="M16" i="1"/>
  <c r="L16" i="1"/>
  <c r="K16" i="1"/>
  <c r="J16" i="1"/>
  <c r="G16" i="1"/>
  <c r="O15" i="1"/>
  <c r="N15" i="1"/>
  <c r="M15" i="1"/>
  <c r="L15" i="1"/>
  <c r="K15" i="1"/>
  <c r="J15" i="1"/>
  <c r="G15" i="1"/>
  <c r="O14" i="1"/>
  <c r="N14" i="1"/>
  <c r="M14" i="1"/>
  <c r="L14" i="1"/>
  <c r="K14" i="1"/>
  <c r="J14" i="1"/>
  <c r="G14" i="1"/>
  <c r="O13" i="1"/>
  <c r="N13" i="1"/>
  <c r="M13" i="1"/>
  <c r="L13" i="1"/>
  <c r="K13" i="1"/>
  <c r="J13" i="1"/>
  <c r="G13" i="1"/>
  <c r="L46" i="1"/>
  <c r="L48" i="1"/>
  <c r="L49" i="1"/>
  <c r="O49" i="1"/>
  <c r="J38" i="1"/>
  <c r="M47" i="1"/>
  <c r="O47" i="1"/>
  <c r="O34" i="1"/>
  <c r="O46" i="1"/>
  <c r="O48" i="1"/>
  <c r="M48" i="1"/>
  <c r="O50" i="1"/>
  <c r="O51" i="1"/>
  <c r="O52" i="1"/>
  <c r="O53" i="1"/>
  <c r="O54" i="1"/>
  <c r="E6" i="1"/>
</calcChain>
</file>

<file path=xl/sharedStrings.xml><?xml version="1.0" encoding="utf-8"?>
<sst xmlns="http://schemas.openxmlformats.org/spreadsheetml/2006/main" count="104" uniqueCount="72">
  <si>
    <t>Būves nosaukums</t>
  </si>
  <si>
    <t>Objekta nosaukums</t>
  </si>
  <si>
    <t>Objekta adrese</t>
  </si>
  <si>
    <t>Eur</t>
  </si>
  <si>
    <t>N.p.k.</t>
  </si>
  <si>
    <t>Darbu, izdevumu nosaukums</t>
  </si>
  <si>
    <t>Daudz.</t>
  </si>
  <si>
    <t>Vienības izmaksas / Eur /</t>
  </si>
  <si>
    <t>Kopā uz visu apjomu / Eur /</t>
  </si>
  <si>
    <t>Laika norma (c/h)</t>
  </si>
  <si>
    <t xml:space="preserve">Darba alga (Eur) </t>
  </si>
  <si>
    <t>Materiāli  (Eur)</t>
  </si>
  <si>
    <t>Mehān.  (Eur)</t>
  </si>
  <si>
    <t>kopā (Eur)</t>
  </si>
  <si>
    <t>Darb-ietilpība (c/h)</t>
  </si>
  <si>
    <t>Materiāli (Eur)</t>
  </si>
  <si>
    <t>Mehān. (Eur)</t>
  </si>
  <si>
    <t>SUMMA (Eur)</t>
  </si>
  <si>
    <t>Kopā</t>
  </si>
  <si>
    <t>Kopā bez PVN</t>
  </si>
  <si>
    <t xml:space="preserve">PVN </t>
  </si>
  <si>
    <t>Mērvienība</t>
  </si>
  <si>
    <t>Tāmes izmaksas</t>
  </si>
  <si>
    <t>Darba samaks.likme (Eur/h</t>
  </si>
  <si>
    <t>Transporta izdevumi</t>
  </si>
  <si>
    <t>Tiešās izmaksas kopā</t>
  </si>
  <si>
    <t>Darba devēja sociālais nodoklis</t>
  </si>
  <si>
    <t>Virsizdevumi</t>
  </si>
  <si>
    <t>Peļņa</t>
  </si>
  <si>
    <t>gab</t>
  </si>
  <si>
    <t>Sanitārā mezgla remonts</t>
  </si>
  <si>
    <t>PII "Vilnītis", grupiņa "Mārītes"</t>
  </si>
  <si>
    <t>Pērnavas iela 29, Salacgrīva, Salcgrīvas novads</t>
  </si>
  <si>
    <t>Sienas flīžu demontāža</t>
  </si>
  <si>
    <t>Grīdas flīžu demontāža</t>
  </si>
  <si>
    <t>Apgaismes ķermeņu demontāža</t>
  </si>
  <si>
    <t>Piekārto griestu (mitrumizturīgie) montāža</t>
  </si>
  <si>
    <t>m</t>
  </si>
  <si>
    <t>Elektrības vadu nomaiņa apgaismes  sistēmai (varš 1,5x3)</t>
  </si>
  <si>
    <t>Elektrokabeļa (varš 2,5x3) ar virsapmetuma rozeti ierīkošana elektriskam dvieļu žāvētājam</t>
  </si>
  <si>
    <t>Dušas paliktņa pamata izbūve no keramzīta blokiem</t>
  </si>
  <si>
    <t>kompl</t>
  </si>
  <si>
    <t>Kanalizācijas un ūdensvada cauruļvadu pārbūve dušai, izlietnēm un sēdpodiem</t>
  </si>
  <si>
    <t>Kanalizācijas trapa nomaiņa</t>
  </si>
  <si>
    <t>Darbu apjomu tabula</t>
  </si>
  <si>
    <t>Sienu, nosegkārbu flīzēšana ar keramiskām flīzēm un šuvošana  (saskaņot)</t>
  </si>
  <si>
    <t>Grīdas flīzēšana ar keramiskām grīdas flīzēm un šuvošana (saskaņot)</t>
  </si>
  <si>
    <t>Rokturu uzstādīšana dušas telpā</t>
  </si>
  <si>
    <t xml:space="preserve">Grīdas skapīša 600x800 ar slēdzamām durtiņām un darba virsmu uzstādīšana </t>
  </si>
  <si>
    <t>Būvgružu utilizācija</t>
  </si>
  <si>
    <t>Demontāžas darbi</t>
  </si>
  <si>
    <t>Durvju, durvju rāmju demontāža</t>
  </si>
  <si>
    <t>Montāžas darbi</t>
  </si>
  <si>
    <t>Elektriskā dvieļu žāvētāja 800 x 700 uzstādīšana. Max 200W</t>
  </si>
  <si>
    <t>Durvju ar kārbu un kleidēm uzstādīšana</t>
  </si>
  <si>
    <t>Krāsotas koka durvis 70 x 210 cm ar stikla pildiņu augšējā daļā</t>
  </si>
  <si>
    <t>Kanalizācijas un ūdensvada cauruļu nosegšana izbūvējot kārbu no regipsa uz rigipsa profiliem ar kontrollūku</t>
  </si>
  <si>
    <t xml:space="preserve">Nerusējoša tērauda izlietne (480x800) ar trauku paliktni iebūvējama virtuves darba virsmā </t>
  </si>
  <si>
    <t>Virtuves izlietnes ar ūdens maisītāju komplektā ar izvelkamu dušas galvu un sifonu uzstādīšana, pievienošana pie kanalizācijas un ūdensvada sistēmsa</t>
  </si>
  <si>
    <t>Apgaismes ķermeņu uzstādīšana</t>
  </si>
  <si>
    <t>Apkures radiatora 22-800x500 komplektā ar atgaisotāju, termogalvu un balansēšanas krānu uzstādīšana un pievienošana pie apkures sistēmas</t>
  </si>
  <si>
    <t>Dušas paliktņa uzstādīšana, pievienošana pie kanalizācijas, dušas krāna ar dušas galvu un statīvu uzstādīšana un pievienošana ūdensvadam</t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</si>
  <si>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</si>
  <si>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r>
      <t>m</t>
    </r>
    <r>
      <rPr>
        <vertAlign val="superscript"/>
        <sz val="11"/>
        <rFont val="Times New Roman"/>
        <family val="1"/>
        <charset val="186"/>
      </rPr>
      <t>3</t>
    </r>
  </si>
  <si>
    <t>Izlietņu un tualetes podu atvienošana no ūdensvada un kanalizācijas pieslēgumiem un akurāta demontāža (uzstādāmi atpakaļ)</t>
  </si>
  <si>
    <t>Sienu špaktelēšana, slīpēšana un krāsošana 2x, t.sk. logu ailes un ventilācijas kanāli</t>
  </si>
  <si>
    <t>Apgaismes ķermenis LEDVANCE LED 14W/3000K 230V IP20 vai analogs</t>
  </si>
  <si>
    <t>Radiatoru (3 gab.)un apkures cauruļvadu demontāža darba zonā</t>
  </si>
  <si>
    <t>Izlietņu uzstādīšana - trīs mazās (2 esošās, 1 jauna ar ūdens krānu un sifonu), viena lielā (esošā) un pievienošana ūdensvadam un kanalizācijai</t>
  </si>
  <si>
    <t>Sēdpodu uzstādīšana 2 mazie (esošie) un 1 lielais (jauns ar skalojamo kasti un keramisko vāku), pievienošana pie ūdens un kanalizācijas</t>
  </si>
  <si>
    <t>WC atdalošā šķirdēļa 180x100 - plastikāts, viegli tīrāms - uzstādīšana starp mazo un lielo sēdpodu</t>
  </si>
  <si>
    <t>Esošās ugunsdzēsības signalizācijas sistēmas pārvietošana uz jaunizbūvētiem griestiem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</si>
</sst>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Ls&quot;\ #,##0.00"/>
    <numFmt numFmtId="165" formatCode="_-* #,##0.00\ _S_I_T_-;\-* #,##0.00\ _S_I_T_-;_-* &quot;-&quot;??\ _S_I_T_-;_-@_-"/>
    <numFmt numFmtId="166" formatCode="_-* #,##0.000\ _S_I_T_-;\-* #,##0.000\ _S_I_T_-;_-* &quot;-&quot;??\ _S_I_T_-;_-@_-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i/>
      <u/>
      <sz val="10"/>
      <name val="Arial"/>
      <family val="2"/>
      <charset val="186"/>
    </font>
    <font>
      <u/>
      <sz val="10"/>
      <name val="Arial"/>
      <family val="2"/>
      <charset val="186"/>
    </font>
    <font>
      <sz val="9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186"/>
    </font>
    <font>
      <b/>
      <u/>
      <sz val="10"/>
      <name val="Arial"/>
      <family val="2"/>
    </font>
    <font>
      <b/>
      <sz val="11"/>
      <name val="Times New Roman"/>
      <family val="1"/>
      <charset val="186"/>
    </font>
    <font>
      <sz val="10"/>
      <name val="Calibri"/>
      <family val="2"/>
      <charset val="186"/>
    </font>
    <font>
      <b/>
      <sz val="16"/>
      <color theme="1"/>
      <name val="Arial"/>
      <family val="2"/>
      <charset val="186"/>
    </font>
    <font>
      <b/>
      <sz val="9"/>
      <name val="Arial"/>
      <family val="2"/>
      <charset val="186"/>
    </font>
    <font>
      <u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2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NumberFormat="1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2" fontId="2" fillId="0" borderId="0" xfId="0" applyNumberFormat="1" applyFont="1"/>
    <xf numFmtId="0" fontId="1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Border="1"/>
    <xf numFmtId="2" fontId="1" fillId="0" borderId="0" xfId="0" applyNumberFormat="1" applyFont="1" applyFill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/>
    <xf numFmtId="164" fontId="1" fillId="0" borderId="0" xfId="0" applyNumberFormat="1" applyFont="1" applyBorder="1" applyAlignment="1"/>
    <xf numFmtId="0" fontId="2" fillId="0" borderId="0" xfId="0" applyFont="1"/>
    <xf numFmtId="0" fontId="1" fillId="0" borderId="0" xfId="0" applyFont="1" applyFill="1"/>
    <xf numFmtId="43" fontId="1" fillId="0" borderId="0" xfId="1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2" applyFont="1" applyBorder="1" applyAlignment="1">
      <alignment vertical="center" wrapText="1"/>
    </xf>
    <xf numFmtId="43" fontId="9" fillId="0" borderId="2" xfId="3" applyNumberFormat="1" applyFont="1" applyFill="1" applyBorder="1" applyAlignment="1">
      <alignment horizontal="center" vertical="center" wrapText="1"/>
    </xf>
    <xf numFmtId="43" fontId="9" fillId="0" borderId="2" xfId="4" applyNumberFormat="1" applyFont="1" applyFill="1" applyBorder="1" applyAlignment="1">
      <alignment horizontal="center" vertical="center"/>
    </xf>
    <xf numFmtId="43" fontId="9" fillId="0" borderId="2" xfId="2" applyNumberFormat="1" applyFont="1" applyFill="1" applyBorder="1" applyAlignment="1" applyProtection="1">
      <alignment vertical="center" wrapText="1"/>
      <protection hidden="1"/>
    </xf>
    <xf numFmtId="43" fontId="9" fillId="0" borderId="2" xfId="5" applyNumberFormat="1" applyFont="1" applyFill="1" applyBorder="1" applyAlignment="1" applyProtection="1">
      <alignment vertical="center" wrapText="1"/>
      <protection hidden="1"/>
    </xf>
    <xf numFmtId="4" fontId="9" fillId="0" borderId="2" xfId="0" applyNumberFormat="1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vertical="center"/>
    </xf>
    <xf numFmtId="43" fontId="9" fillId="0" borderId="2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2" xfId="2" applyNumberFormat="1" applyFont="1" applyFill="1" applyBorder="1" applyAlignment="1" applyProtection="1">
      <alignment horizontal="right" vertical="center" wrapText="1"/>
      <protection hidden="1"/>
    </xf>
    <xf numFmtId="2" fontId="7" fillId="0" borderId="0" xfId="3" applyNumberFormat="1" applyFont="1" applyFill="1" applyBorder="1" applyAlignment="1">
      <alignment vertical="center" wrapText="1"/>
    </xf>
    <xf numFmtId="2" fontId="10" fillId="0" borderId="0" xfId="3" applyNumberFormat="1" applyFont="1" applyFill="1" applyBorder="1" applyAlignment="1">
      <alignment horizontal="center" vertical="center" wrapText="1"/>
    </xf>
    <xf numFmtId="2" fontId="1" fillId="0" borderId="0" xfId="3" applyNumberFormat="1" applyFont="1" applyFill="1" applyBorder="1" applyAlignment="1">
      <alignment horizontal="center" vertical="center" wrapText="1"/>
    </xf>
    <xf numFmtId="43" fontId="1" fillId="0" borderId="0" xfId="3" applyNumberFormat="1" applyFont="1" applyFill="1" applyBorder="1" applyAlignment="1">
      <alignment horizontal="center" vertical="center" wrapText="1"/>
    </xf>
    <xf numFmtId="2" fontId="9" fillId="0" borderId="0" xfId="3" applyNumberFormat="1" applyFont="1" applyFill="1" applyBorder="1" applyAlignment="1">
      <alignment horizontal="center" vertical="center" wrapText="1"/>
    </xf>
    <xf numFmtId="43" fontId="9" fillId="0" borderId="0" xfId="3" applyNumberFormat="1" applyFont="1" applyFill="1" applyBorder="1" applyAlignment="1">
      <alignment horizontal="center" vertical="center" wrapText="1"/>
    </xf>
    <xf numFmtId="43" fontId="11" fillId="0" borderId="0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0" xfId="5" applyNumberFormat="1" applyFont="1" applyFill="1" applyBorder="1" applyAlignment="1" applyProtection="1">
      <alignment horizontal="center" vertical="center" wrapText="1"/>
      <protection hidden="1"/>
    </xf>
    <xf numFmtId="43" fontId="9" fillId="0" borderId="0" xfId="5" applyNumberFormat="1" applyFont="1" applyFill="1" applyBorder="1" applyAlignment="1" applyProtection="1">
      <alignment vertical="center" wrapText="1"/>
      <protection hidden="1"/>
    </xf>
    <xf numFmtId="43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Fill="1" applyBorder="1" applyAlignment="1">
      <alignment vertical="center"/>
    </xf>
    <xf numFmtId="167" fontId="9" fillId="0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10" fontId="9" fillId="0" borderId="5" xfId="0" applyNumberFormat="1" applyFont="1" applyFill="1" applyBorder="1" applyAlignment="1">
      <alignment horizontal="center" vertical="center"/>
    </xf>
    <xf numFmtId="9" fontId="9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43" fontId="9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2" fontId="9" fillId="0" borderId="2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2" fontId="6" fillId="0" borderId="0" xfId="0" applyNumberFormat="1" applyFont="1" applyAlignment="1"/>
    <xf numFmtId="0" fontId="0" fillId="0" borderId="2" xfId="0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43" fontId="14" fillId="0" borderId="2" xfId="2" applyNumberFormat="1" applyFont="1" applyFill="1" applyBorder="1" applyAlignment="1">
      <alignment horizontal="center" vertical="center" wrapText="1"/>
    </xf>
    <xf numFmtId="166" fontId="14" fillId="0" borderId="2" xfId="2" applyNumberFormat="1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43" fontId="14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2" fontId="11" fillId="0" borderId="6" xfId="0" applyNumberFormat="1" applyFont="1" applyFill="1" applyBorder="1" applyAlignment="1">
      <alignment horizontal="right" vertical="center"/>
    </xf>
    <xf numFmtId="2" fontId="11" fillId="0" borderId="7" xfId="0" applyNumberFormat="1" applyFont="1" applyFill="1" applyBorder="1" applyAlignment="1">
      <alignment horizontal="right" vertical="center"/>
    </xf>
    <xf numFmtId="2" fontId="11" fillId="0" borderId="5" xfId="0" applyNumberFormat="1" applyFont="1" applyFill="1" applyBorder="1" applyAlignment="1">
      <alignment horizontal="right" vertical="center"/>
    </xf>
    <xf numFmtId="43" fontId="9" fillId="0" borderId="6" xfId="2" applyNumberFormat="1" applyFont="1" applyFill="1" applyBorder="1" applyAlignment="1" applyProtection="1">
      <alignment horizontal="right" vertical="center" wrapText="1"/>
      <protection hidden="1"/>
    </xf>
    <xf numFmtId="43" fontId="9" fillId="0" borderId="7" xfId="2" applyNumberFormat="1" applyFont="1" applyFill="1" applyBorder="1" applyAlignment="1" applyProtection="1">
      <alignment horizontal="right" vertical="center" wrapText="1"/>
      <protection hidden="1"/>
    </xf>
    <xf numFmtId="43" fontId="9" fillId="0" borderId="5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6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7" xfId="2" applyNumberFormat="1" applyFont="1" applyFill="1" applyBorder="1" applyAlignment="1" applyProtection="1">
      <alignment horizontal="right" vertical="center" wrapText="1"/>
      <protection hidden="1"/>
    </xf>
    <xf numFmtId="43" fontId="11" fillId="0" borderId="5" xfId="2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2" fontId="9" fillId="0" borderId="6" xfId="0" applyNumberFormat="1" applyFont="1" applyFill="1" applyBorder="1" applyAlignment="1">
      <alignment horizontal="right" vertical="center"/>
    </xf>
    <xf numFmtId="2" fontId="9" fillId="0" borderId="7" xfId="0" applyNumberFormat="1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>
      <alignment horizontal="right" vertical="center"/>
    </xf>
    <xf numFmtId="166" fontId="14" fillId="0" borderId="2" xfId="2" applyNumberFormat="1" applyFont="1" applyFill="1" applyBorder="1" applyAlignment="1">
      <alignment horizontal="center" vertical="center" wrapText="1"/>
    </xf>
  </cellXfs>
  <cellStyles count="7">
    <cellStyle name="Comma_Juris Azers pamati" xfId="1"/>
    <cellStyle name="Normal" xfId="0" builtinId="0"/>
    <cellStyle name="Normal 2" xfId="6"/>
    <cellStyle name="Normal_00T" xfId="4"/>
    <cellStyle name="Normal_9908m" xfId="2"/>
    <cellStyle name="Normal_Spikers 1" xfId="5"/>
    <cellStyle name="Style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37" zoomScaleNormal="100" workbookViewId="0">
      <selection activeCell="B44" sqref="B44"/>
    </sheetView>
  </sheetViews>
  <sheetFormatPr defaultRowHeight="15" x14ac:dyDescent="0.25"/>
  <cols>
    <col min="1" max="1" width="5" customWidth="1"/>
    <col min="2" max="2" width="38.5703125" customWidth="1"/>
    <col min="3" max="3" width="6.5703125" customWidth="1"/>
    <col min="4" max="4" width="7.28515625" customWidth="1"/>
    <col min="5" max="5" width="7.5703125" customWidth="1"/>
    <col min="6" max="6" width="7.85546875" customWidth="1"/>
    <col min="7" max="7" width="7.42578125" customWidth="1"/>
    <col min="8" max="8" width="7.85546875" customWidth="1"/>
    <col min="9" max="9" width="7.140625" customWidth="1"/>
    <col min="10" max="10" width="6.85546875" customWidth="1"/>
    <col min="11" max="11" width="7.85546875" customWidth="1"/>
    <col min="12" max="12" width="7.7109375" customWidth="1"/>
    <col min="13" max="13" width="7.85546875" customWidth="1"/>
    <col min="14" max="14" width="7.28515625" customWidth="1"/>
    <col min="15" max="15" width="9.42578125" customWidth="1"/>
  </cols>
  <sheetData>
    <row r="1" spans="1:15" ht="20.25" customHeight="1" x14ac:dyDescent="0.3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7.25" customHeight="1" x14ac:dyDescent="0.25">
      <c r="A2" s="66" t="s">
        <v>0</v>
      </c>
      <c r="B2" s="5"/>
      <c r="C2" s="85" t="s">
        <v>30</v>
      </c>
      <c r="D2" s="85"/>
      <c r="E2" s="85"/>
      <c r="F2" s="85"/>
      <c r="G2" s="85"/>
      <c r="H2" s="85"/>
      <c r="I2" s="6"/>
      <c r="J2" s="6"/>
      <c r="K2" s="6"/>
      <c r="L2" s="6"/>
      <c r="M2" s="6"/>
      <c r="N2" s="6"/>
      <c r="O2" s="6"/>
    </row>
    <row r="3" spans="1:15" x14ac:dyDescent="0.25">
      <c r="A3" s="66" t="s">
        <v>1</v>
      </c>
      <c r="B3" s="5"/>
      <c r="C3" s="85" t="s">
        <v>31</v>
      </c>
      <c r="D3" s="85"/>
      <c r="E3" s="85"/>
      <c r="F3" s="85"/>
      <c r="G3" s="85"/>
      <c r="H3" s="7"/>
      <c r="I3" s="6"/>
      <c r="J3" s="6"/>
      <c r="K3" s="6"/>
      <c r="L3" s="6"/>
      <c r="M3" s="6"/>
      <c r="N3" s="6"/>
      <c r="O3" s="6"/>
    </row>
    <row r="4" spans="1:15" x14ac:dyDescent="0.25">
      <c r="A4" s="66" t="s">
        <v>2</v>
      </c>
      <c r="B4" s="5"/>
      <c r="C4" s="13" t="s">
        <v>32</v>
      </c>
      <c r="D4" s="13"/>
      <c r="E4" s="13"/>
      <c r="F4" s="13"/>
      <c r="G4" s="13"/>
      <c r="H4" s="7"/>
      <c r="I4" s="6"/>
      <c r="J4" s="6"/>
      <c r="K4" s="6"/>
      <c r="L4" s="6"/>
      <c r="M4" s="6"/>
      <c r="N4" s="6"/>
      <c r="O4" s="6"/>
    </row>
    <row r="5" spans="1:15" x14ac:dyDescent="0.25">
      <c r="A5" s="8"/>
      <c r="B5" s="9"/>
      <c r="C5" s="10"/>
      <c r="D5" s="11"/>
      <c r="E5" s="12"/>
      <c r="F5" s="13"/>
      <c r="G5" s="13"/>
      <c r="H5" s="14"/>
      <c r="I5" s="15"/>
      <c r="J5" s="16"/>
      <c r="K5" s="16"/>
      <c r="L5" s="16"/>
      <c r="M5" s="16"/>
      <c r="N5" s="16"/>
      <c r="O5" s="15"/>
    </row>
    <row r="6" spans="1:15" x14ac:dyDescent="0.25">
      <c r="A6" s="8"/>
      <c r="B6" s="2"/>
      <c r="C6" s="83" t="s">
        <v>22</v>
      </c>
      <c r="D6" s="83"/>
      <c r="E6" s="84">
        <f>O54</f>
        <v>0</v>
      </c>
      <c r="F6" s="84"/>
      <c r="G6" s="17" t="s">
        <v>3</v>
      </c>
      <c r="H6" s="17"/>
      <c r="I6" s="18"/>
      <c r="J6" s="15"/>
      <c r="K6" s="15"/>
      <c r="L6" s="18"/>
      <c r="M6" s="16"/>
      <c r="N6" s="16"/>
      <c r="O6" s="18"/>
    </row>
    <row r="7" spans="1:15" x14ac:dyDescent="0.25">
      <c r="A7" s="19"/>
      <c r="B7" s="19"/>
      <c r="C7" s="19"/>
      <c r="D7" s="19"/>
      <c r="E7" s="19"/>
      <c r="F7" s="20"/>
      <c r="G7" s="21"/>
      <c r="H7" s="19"/>
      <c r="I7" s="19"/>
      <c r="J7" s="22"/>
      <c r="K7" s="19"/>
      <c r="L7" s="23"/>
      <c r="M7" s="19"/>
      <c r="N7" s="19"/>
      <c r="O7" s="19"/>
    </row>
    <row r="8" spans="1:15" x14ac:dyDescent="0.25">
      <c r="A8" s="77" t="s">
        <v>4</v>
      </c>
      <c r="B8" s="80" t="s">
        <v>5</v>
      </c>
      <c r="C8" s="81" t="s">
        <v>21</v>
      </c>
      <c r="D8" s="80" t="s">
        <v>6</v>
      </c>
      <c r="E8" s="80" t="s">
        <v>7</v>
      </c>
      <c r="F8" s="80"/>
      <c r="G8" s="80"/>
      <c r="H8" s="80"/>
      <c r="I8" s="80"/>
      <c r="J8" s="80"/>
      <c r="K8" s="80" t="s">
        <v>8</v>
      </c>
      <c r="L8" s="80"/>
      <c r="M8" s="80"/>
      <c r="N8" s="80"/>
      <c r="O8" s="80"/>
    </row>
    <row r="9" spans="1:15" x14ac:dyDescent="0.25">
      <c r="A9" s="78"/>
      <c r="B9" s="80"/>
      <c r="C9" s="81"/>
      <c r="D9" s="80"/>
      <c r="E9" s="82" t="s">
        <v>9</v>
      </c>
      <c r="F9" s="81" t="s">
        <v>23</v>
      </c>
      <c r="G9" s="81" t="s">
        <v>10</v>
      </c>
      <c r="H9" s="81" t="s">
        <v>11</v>
      </c>
      <c r="I9" s="81" t="s">
        <v>12</v>
      </c>
      <c r="J9" s="104" t="s">
        <v>13</v>
      </c>
      <c r="K9" s="81" t="s">
        <v>14</v>
      </c>
      <c r="L9" s="81" t="s">
        <v>10</v>
      </c>
      <c r="M9" s="81" t="s">
        <v>15</v>
      </c>
      <c r="N9" s="81" t="s">
        <v>16</v>
      </c>
      <c r="O9" s="81" t="s">
        <v>17</v>
      </c>
    </row>
    <row r="10" spans="1:15" x14ac:dyDescent="0.25">
      <c r="A10" s="78"/>
      <c r="B10" s="80"/>
      <c r="C10" s="81"/>
      <c r="D10" s="80"/>
      <c r="E10" s="82"/>
      <c r="F10" s="81"/>
      <c r="G10" s="81"/>
      <c r="H10" s="81"/>
      <c r="I10" s="81"/>
      <c r="J10" s="104"/>
      <c r="K10" s="81"/>
      <c r="L10" s="81"/>
      <c r="M10" s="81"/>
      <c r="N10" s="81"/>
      <c r="O10" s="81"/>
    </row>
    <row r="11" spans="1:15" x14ac:dyDescent="0.25">
      <c r="A11" s="79"/>
      <c r="B11" s="80"/>
      <c r="C11" s="81"/>
      <c r="D11" s="80"/>
      <c r="E11" s="82"/>
      <c r="F11" s="81"/>
      <c r="G11" s="81"/>
      <c r="H11" s="81"/>
      <c r="I11" s="81"/>
      <c r="J11" s="104"/>
      <c r="K11" s="81"/>
      <c r="L11" s="81"/>
      <c r="M11" s="81"/>
      <c r="N11" s="81"/>
      <c r="O11" s="81"/>
    </row>
    <row r="12" spans="1:15" x14ac:dyDescent="0.25">
      <c r="A12" s="72"/>
      <c r="B12" s="73" t="s">
        <v>50</v>
      </c>
      <c r="C12" s="69"/>
      <c r="D12" s="68"/>
      <c r="E12" s="70"/>
      <c r="F12" s="69"/>
      <c r="G12" s="69"/>
      <c r="H12" s="69"/>
      <c r="I12" s="69"/>
      <c r="J12" s="71"/>
      <c r="K12" s="69"/>
      <c r="L12" s="69"/>
      <c r="M12" s="69"/>
      <c r="N12" s="69"/>
      <c r="O12" s="69"/>
    </row>
    <row r="13" spans="1:15" ht="49.5" customHeight="1" x14ac:dyDescent="0.25">
      <c r="A13" s="59">
        <v>1</v>
      </c>
      <c r="B13" s="60" t="s">
        <v>64</v>
      </c>
      <c r="C13" s="59" t="s">
        <v>29</v>
      </c>
      <c r="D13" s="61">
        <v>5</v>
      </c>
      <c r="E13" s="24">
        <v>0</v>
      </c>
      <c r="F13" s="25">
        <v>0</v>
      </c>
      <c r="G13" s="24">
        <f t="shared" ref="G13:G34" si="0">ROUND(F13*E13,2)</f>
        <v>0</v>
      </c>
      <c r="H13" s="24">
        <v>0</v>
      </c>
      <c r="I13" s="24">
        <v>0</v>
      </c>
      <c r="J13" s="26">
        <f t="shared" ref="J13:J34" si="1">G13+H13+I13</f>
        <v>0</v>
      </c>
      <c r="K13" s="27">
        <f t="shared" ref="K13:K34" si="2">ROUND(D13*E13,2)</f>
        <v>0</v>
      </c>
      <c r="L13" s="27">
        <f t="shared" ref="L13:L34" si="3">ROUND(D13*G13,2)</f>
        <v>0</v>
      </c>
      <c r="M13" s="27">
        <f t="shared" ref="M13:M34" si="4">ROUND(D13*H13,2)</f>
        <v>0</v>
      </c>
      <c r="N13" s="27">
        <f t="shared" ref="N13:N34" si="5">ROUND(D13*I13,2)</f>
        <v>0</v>
      </c>
      <c r="O13" s="26">
        <f t="shared" ref="O13:O20" si="6">ROUND(SUM(L13+M13+N13),2)</f>
        <v>0</v>
      </c>
    </row>
    <row r="14" spans="1:15" ht="30.75" customHeight="1" x14ac:dyDescent="0.25">
      <c r="A14" s="59">
        <v>2</v>
      </c>
      <c r="B14" s="62" t="s">
        <v>67</v>
      </c>
      <c r="C14" s="59" t="s">
        <v>37</v>
      </c>
      <c r="D14" s="61">
        <v>3</v>
      </c>
      <c r="E14" s="24">
        <v>0</v>
      </c>
      <c r="F14" s="25">
        <v>0</v>
      </c>
      <c r="G14" s="24">
        <f t="shared" si="0"/>
        <v>0</v>
      </c>
      <c r="H14" s="24">
        <v>0</v>
      </c>
      <c r="I14" s="24">
        <v>0</v>
      </c>
      <c r="J14" s="26">
        <f t="shared" si="1"/>
        <v>0</v>
      </c>
      <c r="K14" s="27">
        <f t="shared" si="2"/>
        <v>0</v>
      </c>
      <c r="L14" s="27">
        <f t="shared" si="3"/>
        <v>0</v>
      </c>
      <c r="M14" s="27">
        <f t="shared" si="4"/>
        <v>0</v>
      </c>
      <c r="N14" s="27">
        <f t="shared" si="5"/>
        <v>0</v>
      </c>
      <c r="O14" s="26">
        <f t="shared" si="6"/>
        <v>0</v>
      </c>
    </row>
    <row r="15" spans="1:15" ht="15" customHeight="1" x14ac:dyDescent="0.25">
      <c r="A15" s="59">
        <v>3</v>
      </c>
      <c r="B15" s="62" t="s">
        <v>33</v>
      </c>
      <c r="C15" s="59" t="s">
        <v>62</v>
      </c>
      <c r="D15" s="61">
        <v>29.5</v>
      </c>
      <c r="E15" s="24">
        <v>0</v>
      </c>
      <c r="F15" s="25">
        <v>0</v>
      </c>
      <c r="G15" s="24">
        <f t="shared" si="0"/>
        <v>0</v>
      </c>
      <c r="H15" s="24">
        <v>0</v>
      </c>
      <c r="I15" s="24">
        <v>0</v>
      </c>
      <c r="J15" s="26">
        <f t="shared" si="1"/>
        <v>0</v>
      </c>
      <c r="K15" s="27">
        <f t="shared" si="2"/>
        <v>0</v>
      </c>
      <c r="L15" s="27">
        <f t="shared" si="3"/>
        <v>0</v>
      </c>
      <c r="M15" s="27">
        <f t="shared" si="4"/>
        <v>0</v>
      </c>
      <c r="N15" s="27">
        <f t="shared" si="5"/>
        <v>0</v>
      </c>
      <c r="O15" s="26">
        <f t="shared" si="6"/>
        <v>0</v>
      </c>
    </row>
    <row r="16" spans="1:15" ht="15" customHeight="1" x14ac:dyDescent="0.25">
      <c r="A16" s="59">
        <v>4</v>
      </c>
      <c r="B16" s="62" t="s">
        <v>34</v>
      </c>
      <c r="C16" s="59" t="s">
        <v>62</v>
      </c>
      <c r="D16" s="61">
        <v>18.600000000000001</v>
      </c>
      <c r="E16" s="24">
        <v>0</v>
      </c>
      <c r="F16" s="25">
        <v>0</v>
      </c>
      <c r="G16" s="24">
        <f t="shared" si="0"/>
        <v>0</v>
      </c>
      <c r="H16" s="24">
        <v>0</v>
      </c>
      <c r="I16" s="24">
        <v>0</v>
      </c>
      <c r="J16" s="26">
        <f t="shared" si="1"/>
        <v>0</v>
      </c>
      <c r="K16" s="27">
        <f t="shared" si="2"/>
        <v>0</v>
      </c>
      <c r="L16" s="27">
        <f t="shared" si="3"/>
        <v>0</v>
      </c>
      <c r="M16" s="27">
        <f t="shared" si="4"/>
        <v>0</v>
      </c>
      <c r="N16" s="27">
        <f t="shared" si="5"/>
        <v>0</v>
      </c>
      <c r="O16" s="26">
        <f t="shared" si="6"/>
        <v>0</v>
      </c>
    </row>
    <row r="17" spans="1:15" ht="15" customHeight="1" x14ac:dyDescent="0.25">
      <c r="A17" s="59">
        <v>5</v>
      </c>
      <c r="B17" s="62" t="s">
        <v>51</v>
      </c>
      <c r="C17" s="59" t="s">
        <v>29</v>
      </c>
      <c r="D17" s="61">
        <v>2</v>
      </c>
      <c r="E17" s="24">
        <v>0</v>
      </c>
      <c r="F17" s="25">
        <v>0</v>
      </c>
      <c r="G17" s="24">
        <f t="shared" si="0"/>
        <v>0</v>
      </c>
      <c r="H17" s="24">
        <v>0</v>
      </c>
      <c r="I17" s="24">
        <v>0</v>
      </c>
      <c r="J17" s="26">
        <f t="shared" si="1"/>
        <v>0</v>
      </c>
      <c r="K17" s="27">
        <f t="shared" si="2"/>
        <v>0</v>
      </c>
      <c r="L17" s="27">
        <f t="shared" si="3"/>
        <v>0</v>
      </c>
      <c r="M17" s="27">
        <f t="shared" si="4"/>
        <v>0</v>
      </c>
      <c r="N17" s="27">
        <f t="shared" si="5"/>
        <v>0</v>
      </c>
      <c r="O17" s="26">
        <f t="shared" si="6"/>
        <v>0</v>
      </c>
    </row>
    <row r="18" spans="1:15" ht="15" customHeight="1" x14ac:dyDescent="0.25">
      <c r="A18" s="59">
        <v>6</v>
      </c>
      <c r="B18" s="62" t="s">
        <v>35</v>
      </c>
      <c r="C18" s="59" t="s">
        <v>29</v>
      </c>
      <c r="D18" s="61">
        <v>4</v>
      </c>
      <c r="E18" s="24">
        <v>0</v>
      </c>
      <c r="F18" s="25">
        <v>0</v>
      </c>
      <c r="G18" s="24">
        <f t="shared" si="0"/>
        <v>0</v>
      </c>
      <c r="H18" s="24">
        <v>0</v>
      </c>
      <c r="I18" s="24">
        <v>0</v>
      </c>
      <c r="J18" s="26">
        <f t="shared" si="1"/>
        <v>0</v>
      </c>
      <c r="K18" s="27">
        <f t="shared" si="2"/>
        <v>0</v>
      </c>
      <c r="L18" s="27">
        <f t="shared" si="3"/>
        <v>0</v>
      </c>
      <c r="M18" s="27">
        <f t="shared" si="4"/>
        <v>0</v>
      </c>
      <c r="N18" s="27">
        <f t="shared" si="5"/>
        <v>0</v>
      </c>
      <c r="O18" s="26">
        <f t="shared" si="6"/>
        <v>0</v>
      </c>
    </row>
    <row r="19" spans="1:15" ht="15" customHeight="1" x14ac:dyDescent="0.25">
      <c r="A19" s="59"/>
      <c r="B19" s="74" t="s">
        <v>52</v>
      </c>
      <c r="C19" s="59"/>
      <c r="D19" s="61"/>
      <c r="E19" s="24"/>
      <c r="F19" s="25"/>
      <c r="G19" s="24"/>
      <c r="H19" s="24"/>
      <c r="I19" s="24"/>
      <c r="J19" s="26"/>
      <c r="K19" s="27"/>
      <c r="L19" s="27"/>
      <c r="M19" s="27"/>
      <c r="N19" s="27"/>
      <c r="O19" s="26"/>
    </row>
    <row r="20" spans="1:15" ht="30.75" customHeight="1" x14ac:dyDescent="0.25">
      <c r="A20" s="59">
        <v>7</v>
      </c>
      <c r="B20" s="62" t="s">
        <v>65</v>
      </c>
      <c r="C20" s="59" t="s">
        <v>62</v>
      </c>
      <c r="D20" s="61">
        <v>37</v>
      </c>
      <c r="E20" s="24">
        <v>0</v>
      </c>
      <c r="F20" s="25">
        <v>0</v>
      </c>
      <c r="G20" s="24">
        <f t="shared" si="0"/>
        <v>0</v>
      </c>
      <c r="H20" s="24">
        <v>0</v>
      </c>
      <c r="I20" s="24">
        <v>0</v>
      </c>
      <c r="J20" s="26">
        <f t="shared" si="1"/>
        <v>0</v>
      </c>
      <c r="K20" s="27">
        <f t="shared" si="2"/>
        <v>0</v>
      </c>
      <c r="L20" s="27">
        <f t="shared" si="3"/>
        <v>0</v>
      </c>
      <c r="M20" s="27">
        <f t="shared" si="4"/>
        <v>0</v>
      </c>
      <c r="N20" s="27">
        <f t="shared" si="5"/>
        <v>0</v>
      </c>
      <c r="O20" s="26">
        <f t="shared" si="6"/>
        <v>0</v>
      </c>
    </row>
    <row r="21" spans="1:15" ht="18.75" customHeight="1" x14ac:dyDescent="0.25">
      <c r="A21" s="59">
        <v>8</v>
      </c>
      <c r="B21" s="62" t="s">
        <v>36</v>
      </c>
      <c r="C21" s="59" t="s">
        <v>62</v>
      </c>
      <c r="D21" s="63">
        <v>18.600000000000001</v>
      </c>
      <c r="E21" s="24">
        <v>0</v>
      </c>
      <c r="F21" s="25">
        <v>0</v>
      </c>
      <c r="G21" s="24">
        <f t="shared" si="0"/>
        <v>0</v>
      </c>
      <c r="H21" s="24">
        <v>0</v>
      </c>
      <c r="I21" s="24">
        <v>0</v>
      </c>
      <c r="J21" s="26">
        <f t="shared" si="1"/>
        <v>0</v>
      </c>
      <c r="K21" s="27">
        <f t="shared" si="2"/>
        <v>0</v>
      </c>
      <c r="L21" s="27">
        <f t="shared" si="3"/>
        <v>0</v>
      </c>
      <c r="M21" s="27">
        <f t="shared" si="4"/>
        <v>0</v>
      </c>
      <c r="N21" s="27">
        <f t="shared" si="5"/>
        <v>0</v>
      </c>
      <c r="O21" s="26">
        <f t="shared" ref="O21:O34" si="7">ROUND(SUM(L21+M21+N21),2)</f>
        <v>0</v>
      </c>
    </row>
    <row r="22" spans="1:15" ht="19.5" customHeight="1" x14ac:dyDescent="0.25">
      <c r="A22" s="59">
        <v>9</v>
      </c>
      <c r="B22" s="62" t="s">
        <v>59</v>
      </c>
      <c r="C22" s="59" t="s">
        <v>29</v>
      </c>
      <c r="D22" s="61">
        <v>4</v>
      </c>
      <c r="E22" s="24">
        <v>0</v>
      </c>
      <c r="F22" s="25">
        <v>0</v>
      </c>
      <c r="G22" s="24">
        <f t="shared" si="0"/>
        <v>0</v>
      </c>
      <c r="H22" s="24">
        <v>0</v>
      </c>
      <c r="I22" s="24">
        <v>0</v>
      </c>
      <c r="J22" s="26">
        <f t="shared" si="1"/>
        <v>0</v>
      </c>
      <c r="K22" s="27">
        <f t="shared" si="2"/>
        <v>0</v>
      </c>
      <c r="L22" s="27">
        <f t="shared" si="3"/>
        <v>0</v>
      </c>
      <c r="M22" s="27">
        <f t="shared" si="4"/>
        <v>0</v>
      </c>
      <c r="N22" s="27">
        <f t="shared" si="5"/>
        <v>0</v>
      </c>
      <c r="O22" s="26">
        <f t="shared" si="7"/>
        <v>0</v>
      </c>
    </row>
    <row r="23" spans="1:15" ht="30.75" customHeight="1" x14ac:dyDescent="0.25">
      <c r="A23" s="59"/>
      <c r="B23" s="75" t="s">
        <v>66</v>
      </c>
      <c r="C23" s="59" t="s">
        <v>29</v>
      </c>
      <c r="D23" s="61">
        <v>4</v>
      </c>
      <c r="E23" s="24">
        <v>0</v>
      </c>
      <c r="F23" s="25">
        <v>0</v>
      </c>
      <c r="G23" s="24">
        <f t="shared" ref="G23" si="8">ROUND(F23*E23,2)</f>
        <v>0</v>
      </c>
      <c r="H23" s="24">
        <v>0</v>
      </c>
      <c r="I23" s="24">
        <v>0</v>
      </c>
      <c r="J23" s="26">
        <f t="shared" ref="J23" si="9">G23+H23+I23</f>
        <v>0</v>
      </c>
      <c r="K23" s="27">
        <f t="shared" ref="K23" si="10">ROUND(D23*E23,2)</f>
        <v>0</v>
      </c>
      <c r="L23" s="27">
        <f t="shared" ref="L23" si="11">ROUND(D23*G23,2)</f>
        <v>0</v>
      </c>
      <c r="M23" s="27">
        <f t="shared" ref="M23" si="12">ROUND(D23*H23,2)</f>
        <v>0</v>
      </c>
      <c r="N23" s="27">
        <f t="shared" ref="N23" si="13">ROUND(D23*I23,2)</f>
        <v>0</v>
      </c>
      <c r="O23" s="26">
        <f t="shared" ref="O23" si="14">ROUND(SUM(L23+M23+N23),2)</f>
        <v>0</v>
      </c>
    </row>
    <row r="24" spans="1:15" ht="30" customHeight="1" x14ac:dyDescent="0.25">
      <c r="A24" s="59">
        <v>10</v>
      </c>
      <c r="B24" s="62" t="s">
        <v>38</v>
      </c>
      <c r="C24" s="59" t="s">
        <v>37</v>
      </c>
      <c r="D24" s="61">
        <v>10</v>
      </c>
      <c r="E24" s="24">
        <v>0</v>
      </c>
      <c r="F24" s="25">
        <v>0</v>
      </c>
      <c r="G24" s="24">
        <f t="shared" si="0"/>
        <v>0</v>
      </c>
      <c r="H24" s="24">
        <v>0</v>
      </c>
      <c r="I24" s="24">
        <v>0</v>
      </c>
      <c r="J24" s="26">
        <f t="shared" si="1"/>
        <v>0</v>
      </c>
      <c r="K24" s="27">
        <f t="shared" si="2"/>
        <v>0</v>
      </c>
      <c r="L24" s="27">
        <f t="shared" si="3"/>
        <v>0</v>
      </c>
      <c r="M24" s="27">
        <f t="shared" si="4"/>
        <v>0</v>
      </c>
      <c r="N24" s="27">
        <f t="shared" si="5"/>
        <v>0</v>
      </c>
      <c r="O24" s="26">
        <f t="shared" si="7"/>
        <v>0</v>
      </c>
    </row>
    <row r="25" spans="1:15" ht="40.5" customHeight="1" x14ac:dyDescent="0.25">
      <c r="A25" s="59">
        <v>11</v>
      </c>
      <c r="B25" s="62" t="s">
        <v>39</v>
      </c>
      <c r="C25" s="59" t="s">
        <v>37</v>
      </c>
      <c r="D25" s="63">
        <v>7</v>
      </c>
      <c r="E25" s="24">
        <v>0</v>
      </c>
      <c r="F25" s="25">
        <v>0</v>
      </c>
      <c r="G25" s="24">
        <f t="shared" si="0"/>
        <v>0</v>
      </c>
      <c r="H25" s="24">
        <v>0</v>
      </c>
      <c r="I25" s="24"/>
      <c r="J25" s="26">
        <f t="shared" si="1"/>
        <v>0</v>
      </c>
      <c r="K25" s="27">
        <f t="shared" si="2"/>
        <v>0</v>
      </c>
      <c r="L25" s="27">
        <f t="shared" si="3"/>
        <v>0</v>
      </c>
      <c r="M25" s="27">
        <f t="shared" si="4"/>
        <v>0</v>
      </c>
      <c r="N25" s="27">
        <f t="shared" si="5"/>
        <v>0</v>
      </c>
      <c r="O25" s="26">
        <f t="shared" si="7"/>
        <v>0</v>
      </c>
    </row>
    <row r="26" spans="1:15" ht="27.75" customHeight="1" x14ac:dyDescent="0.25">
      <c r="A26" s="59">
        <v>12</v>
      </c>
      <c r="B26" s="62" t="s">
        <v>53</v>
      </c>
      <c r="C26" s="59" t="s">
        <v>29</v>
      </c>
      <c r="D26" s="61">
        <v>1</v>
      </c>
      <c r="E26" s="24">
        <v>0</v>
      </c>
      <c r="F26" s="25">
        <v>0</v>
      </c>
      <c r="G26" s="24">
        <f t="shared" si="0"/>
        <v>0</v>
      </c>
      <c r="H26" s="24">
        <v>0</v>
      </c>
      <c r="I26" s="24">
        <v>0</v>
      </c>
      <c r="J26" s="26">
        <f t="shared" si="1"/>
        <v>0</v>
      </c>
      <c r="K26" s="27">
        <f t="shared" si="2"/>
        <v>0</v>
      </c>
      <c r="L26" s="27">
        <f t="shared" si="3"/>
        <v>0</v>
      </c>
      <c r="M26" s="27">
        <f t="shared" si="4"/>
        <v>0</v>
      </c>
      <c r="N26" s="27">
        <f t="shared" si="5"/>
        <v>0</v>
      </c>
      <c r="O26" s="26">
        <f t="shared" si="7"/>
        <v>0</v>
      </c>
    </row>
    <row r="27" spans="1:15" ht="30.75" customHeight="1" x14ac:dyDescent="0.25">
      <c r="A27" s="59">
        <v>13</v>
      </c>
      <c r="B27" s="62" t="s">
        <v>40</v>
      </c>
      <c r="C27" s="59" t="s">
        <v>63</v>
      </c>
      <c r="D27" s="63">
        <v>0.4</v>
      </c>
      <c r="E27" s="24">
        <v>0</v>
      </c>
      <c r="F27" s="25">
        <v>0</v>
      </c>
      <c r="G27" s="24">
        <f t="shared" si="0"/>
        <v>0</v>
      </c>
      <c r="H27" s="24">
        <v>0</v>
      </c>
      <c r="I27" s="24">
        <v>0</v>
      </c>
      <c r="J27" s="26">
        <f t="shared" si="1"/>
        <v>0</v>
      </c>
      <c r="K27" s="27">
        <f t="shared" si="2"/>
        <v>0</v>
      </c>
      <c r="L27" s="27">
        <f t="shared" si="3"/>
        <v>0</v>
      </c>
      <c r="M27" s="27">
        <f t="shared" si="4"/>
        <v>0</v>
      </c>
      <c r="N27" s="27">
        <f t="shared" si="5"/>
        <v>0</v>
      </c>
      <c r="O27" s="26">
        <f t="shared" si="7"/>
        <v>0</v>
      </c>
    </row>
    <row r="28" spans="1:15" ht="30.75" customHeight="1" x14ac:dyDescent="0.25">
      <c r="A28" s="59">
        <v>14</v>
      </c>
      <c r="B28" s="62" t="s">
        <v>42</v>
      </c>
      <c r="C28" s="59" t="s">
        <v>41</v>
      </c>
      <c r="D28" s="61">
        <v>1</v>
      </c>
      <c r="E28" s="24">
        <v>0</v>
      </c>
      <c r="F28" s="25">
        <v>0</v>
      </c>
      <c r="G28" s="24">
        <f t="shared" si="0"/>
        <v>0</v>
      </c>
      <c r="H28" s="24">
        <v>0</v>
      </c>
      <c r="I28" s="24">
        <v>0</v>
      </c>
      <c r="J28" s="26">
        <f t="shared" si="1"/>
        <v>0</v>
      </c>
      <c r="K28" s="27">
        <f t="shared" si="2"/>
        <v>0</v>
      </c>
      <c r="L28" s="27">
        <f t="shared" si="3"/>
        <v>0</v>
      </c>
      <c r="M28" s="27">
        <f t="shared" si="4"/>
        <v>0</v>
      </c>
      <c r="N28" s="27">
        <f t="shared" si="5"/>
        <v>0</v>
      </c>
      <c r="O28" s="26">
        <f t="shared" si="7"/>
        <v>0</v>
      </c>
    </row>
    <row r="29" spans="1:15" ht="18" customHeight="1" x14ac:dyDescent="0.25">
      <c r="A29" s="59">
        <v>15</v>
      </c>
      <c r="B29" s="62" t="s">
        <v>43</v>
      </c>
      <c r="C29" s="59" t="s">
        <v>29</v>
      </c>
      <c r="D29" s="61">
        <v>1</v>
      </c>
      <c r="E29" s="24">
        <v>0</v>
      </c>
      <c r="F29" s="25">
        <v>0</v>
      </c>
      <c r="G29" s="24">
        <f t="shared" si="0"/>
        <v>0</v>
      </c>
      <c r="H29" s="24">
        <v>0</v>
      </c>
      <c r="I29" s="24">
        <v>0</v>
      </c>
      <c r="J29" s="26">
        <f t="shared" si="1"/>
        <v>0</v>
      </c>
      <c r="K29" s="27">
        <f t="shared" si="2"/>
        <v>0</v>
      </c>
      <c r="L29" s="27">
        <f t="shared" si="3"/>
        <v>0</v>
      </c>
      <c r="M29" s="27">
        <f t="shared" si="4"/>
        <v>0</v>
      </c>
      <c r="N29" s="27">
        <f t="shared" si="5"/>
        <v>0</v>
      </c>
      <c r="O29" s="26">
        <f t="shared" si="7"/>
        <v>0</v>
      </c>
    </row>
    <row r="30" spans="1:15" ht="20.25" customHeight="1" x14ac:dyDescent="0.25">
      <c r="A30" s="59">
        <v>16</v>
      </c>
      <c r="B30" s="62" t="s">
        <v>54</v>
      </c>
      <c r="C30" s="59" t="s">
        <v>29</v>
      </c>
      <c r="D30" s="61">
        <v>2</v>
      </c>
      <c r="E30" s="24">
        <v>0</v>
      </c>
      <c r="F30" s="25">
        <v>0</v>
      </c>
      <c r="G30" s="24">
        <f t="shared" si="0"/>
        <v>0</v>
      </c>
      <c r="H30" s="24">
        <v>0</v>
      </c>
      <c r="I30" s="24">
        <v>0</v>
      </c>
      <c r="J30" s="26">
        <f t="shared" si="1"/>
        <v>0</v>
      </c>
      <c r="K30" s="27">
        <f t="shared" si="2"/>
        <v>0</v>
      </c>
      <c r="L30" s="27">
        <f t="shared" si="3"/>
        <v>0</v>
      </c>
      <c r="M30" s="27">
        <f t="shared" si="4"/>
        <v>0</v>
      </c>
      <c r="N30" s="27">
        <f t="shared" si="5"/>
        <v>0</v>
      </c>
      <c r="O30" s="26">
        <f>ROUND(SUM(L30+M30+N30),2)</f>
        <v>0</v>
      </c>
    </row>
    <row r="31" spans="1:15" ht="30.75" customHeight="1" x14ac:dyDescent="0.25">
      <c r="A31" s="59"/>
      <c r="B31" s="75" t="s">
        <v>55</v>
      </c>
      <c r="C31" s="59" t="s">
        <v>29</v>
      </c>
      <c r="D31" s="61">
        <v>2</v>
      </c>
      <c r="E31" s="24">
        <v>0</v>
      </c>
      <c r="F31" s="25">
        <v>0</v>
      </c>
      <c r="G31" s="24">
        <f t="shared" ref="G31" si="15">ROUND(F31*E31,2)</f>
        <v>0</v>
      </c>
      <c r="H31" s="24">
        <v>0</v>
      </c>
      <c r="I31" s="24">
        <v>0</v>
      </c>
      <c r="J31" s="26">
        <f t="shared" ref="J31" si="16">G31+H31+I31</f>
        <v>0</v>
      </c>
      <c r="K31" s="27">
        <f t="shared" ref="K31" si="17">ROUND(D31*E31,2)</f>
        <v>0</v>
      </c>
      <c r="L31" s="27">
        <f t="shared" ref="L31" si="18">ROUND(D31*G31,2)</f>
        <v>0</v>
      </c>
      <c r="M31" s="27">
        <f t="shared" ref="M31" si="19">ROUND(D31*H31,2)</f>
        <v>0</v>
      </c>
      <c r="N31" s="27">
        <f t="shared" ref="N31" si="20">ROUND(D31*I31,2)</f>
        <v>0</v>
      </c>
      <c r="O31" s="26">
        <f t="shared" ref="O31" si="21">ROUND(SUM(L31+M31+N31),2)</f>
        <v>0</v>
      </c>
    </row>
    <row r="32" spans="1:15" ht="44.25" customHeight="1" x14ac:dyDescent="0.25">
      <c r="A32" s="59">
        <v>17</v>
      </c>
      <c r="B32" s="62" t="s">
        <v>56</v>
      </c>
      <c r="C32" s="59" t="s">
        <v>62</v>
      </c>
      <c r="D32" s="61">
        <v>5</v>
      </c>
      <c r="E32" s="24">
        <v>0</v>
      </c>
      <c r="F32" s="25">
        <v>0</v>
      </c>
      <c r="G32" s="24">
        <f t="shared" si="0"/>
        <v>0</v>
      </c>
      <c r="H32" s="24">
        <v>0</v>
      </c>
      <c r="I32" s="24">
        <v>0</v>
      </c>
      <c r="J32" s="26">
        <f t="shared" si="1"/>
        <v>0</v>
      </c>
      <c r="K32" s="27">
        <f t="shared" si="2"/>
        <v>0</v>
      </c>
      <c r="L32" s="27">
        <f t="shared" si="3"/>
        <v>0</v>
      </c>
      <c r="M32" s="27">
        <f t="shared" si="4"/>
        <v>0</v>
      </c>
      <c r="N32" s="27">
        <f t="shared" si="5"/>
        <v>0</v>
      </c>
      <c r="O32" s="26">
        <f>ROUND(SUM(L32+M32+N32),2)</f>
        <v>0</v>
      </c>
    </row>
    <row r="33" spans="1:15" ht="31.5" customHeight="1" x14ac:dyDescent="0.25">
      <c r="A33" s="59">
        <v>18</v>
      </c>
      <c r="B33" s="62" t="s">
        <v>46</v>
      </c>
      <c r="C33" s="59" t="s">
        <v>62</v>
      </c>
      <c r="D33" s="61">
        <v>17</v>
      </c>
      <c r="E33" s="24">
        <v>0</v>
      </c>
      <c r="F33" s="25">
        <v>0</v>
      </c>
      <c r="G33" s="24">
        <f t="shared" si="0"/>
        <v>0</v>
      </c>
      <c r="H33" s="24">
        <v>0</v>
      </c>
      <c r="I33" s="24">
        <v>0</v>
      </c>
      <c r="J33" s="26">
        <f t="shared" si="1"/>
        <v>0</v>
      </c>
      <c r="K33" s="27">
        <f t="shared" si="2"/>
        <v>0</v>
      </c>
      <c r="L33" s="27">
        <f t="shared" si="3"/>
        <v>0</v>
      </c>
      <c r="M33" s="27">
        <f t="shared" si="4"/>
        <v>0</v>
      </c>
      <c r="N33" s="27">
        <f t="shared" si="5"/>
        <v>0</v>
      </c>
      <c r="O33" s="26">
        <f>ROUND(SUM(L33+M33+N33),2)</f>
        <v>0</v>
      </c>
    </row>
    <row r="34" spans="1:15" ht="30.75" customHeight="1" x14ac:dyDescent="0.25">
      <c r="A34" s="59">
        <v>19</v>
      </c>
      <c r="B34" s="60" t="s">
        <v>45</v>
      </c>
      <c r="C34" s="59" t="s">
        <v>62</v>
      </c>
      <c r="D34" s="63">
        <v>36</v>
      </c>
      <c r="E34" s="24">
        <v>0</v>
      </c>
      <c r="F34" s="25">
        <v>0</v>
      </c>
      <c r="G34" s="24">
        <f t="shared" si="0"/>
        <v>0</v>
      </c>
      <c r="H34" s="24">
        <v>0</v>
      </c>
      <c r="I34" s="24">
        <v>0</v>
      </c>
      <c r="J34" s="26">
        <f t="shared" si="1"/>
        <v>0</v>
      </c>
      <c r="K34" s="27">
        <f t="shared" si="2"/>
        <v>0</v>
      </c>
      <c r="L34" s="27">
        <f t="shared" si="3"/>
        <v>0</v>
      </c>
      <c r="M34" s="27">
        <f t="shared" si="4"/>
        <v>0</v>
      </c>
      <c r="N34" s="27">
        <f t="shared" si="5"/>
        <v>0</v>
      </c>
      <c r="O34" s="26">
        <f t="shared" si="7"/>
        <v>0</v>
      </c>
    </row>
    <row r="35" spans="1:15" ht="62.25" customHeight="1" x14ac:dyDescent="0.25">
      <c r="A35" s="59">
        <v>20</v>
      </c>
      <c r="B35" s="62" t="s">
        <v>69</v>
      </c>
      <c r="C35" s="59" t="s">
        <v>29</v>
      </c>
      <c r="D35" s="61">
        <v>3</v>
      </c>
      <c r="E35" s="24">
        <v>0</v>
      </c>
      <c r="F35" s="25">
        <v>0</v>
      </c>
      <c r="G35" s="24">
        <f t="shared" ref="G35:G45" si="22">ROUND(F35*E35,2)</f>
        <v>0</v>
      </c>
      <c r="H35" s="24">
        <v>0</v>
      </c>
      <c r="I35" s="24">
        <v>0</v>
      </c>
      <c r="J35" s="26">
        <f t="shared" ref="J35:J45" si="23">G35+H35+I35</f>
        <v>0</v>
      </c>
      <c r="K35" s="27">
        <f t="shared" ref="K35:K45" si="24">ROUND(D35*E35,2)</f>
        <v>0</v>
      </c>
      <c r="L35" s="27">
        <f t="shared" ref="L35:L45" si="25">ROUND(D35*G35,2)</f>
        <v>0</v>
      </c>
      <c r="M35" s="27">
        <f t="shared" ref="M35:M45" si="26">ROUND(D35*H35,2)</f>
        <v>0</v>
      </c>
      <c r="N35" s="27">
        <f t="shared" ref="N35:N45" si="27">ROUND(D35*I35,2)</f>
        <v>0</v>
      </c>
      <c r="O35" s="26">
        <f t="shared" ref="O35:O45" si="28">ROUND(SUM(L35+M35+N35),2)</f>
        <v>0</v>
      </c>
    </row>
    <row r="36" spans="1:15" ht="46.5" customHeight="1" x14ac:dyDescent="0.25">
      <c r="A36" s="59">
        <v>21</v>
      </c>
      <c r="B36" s="65" t="s">
        <v>70</v>
      </c>
      <c r="C36" s="59" t="s">
        <v>29</v>
      </c>
      <c r="D36" s="61">
        <v>1</v>
      </c>
      <c r="E36" s="24">
        <v>0</v>
      </c>
      <c r="F36" s="25">
        <v>0</v>
      </c>
      <c r="G36" s="24">
        <f t="shared" si="22"/>
        <v>0</v>
      </c>
      <c r="H36" s="24">
        <v>0</v>
      </c>
      <c r="I36" s="24">
        <v>0</v>
      </c>
      <c r="J36" s="26">
        <f t="shared" si="23"/>
        <v>0</v>
      </c>
      <c r="K36" s="27">
        <f t="shared" si="24"/>
        <v>0</v>
      </c>
      <c r="L36" s="27">
        <f t="shared" si="25"/>
        <v>0</v>
      </c>
      <c r="M36" s="27">
        <f t="shared" si="26"/>
        <v>0</v>
      </c>
      <c r="N36" s="27">
        <f t="shared" si="27"/>
        <v>0</v>
      </c>
      <c r="O36" s="26">
        <f t="shared" si="28"/>
        <v>0</v>
      </c>
    </row>
    <row r="37" spans="1:15" ht="57.75" customHeight="1" x14ac:dyDescent="0.25">
      <c r="A37" s="59">
        <v>22</v>
      </c>
      <c r="B37" s="64" t="s">
        <v>68</v>
      </c>
      <c r="C37" s="59" t="s">
        <v>29</v>
      </c>
      <c r="D37" s="61">
        <v>4</v>
      </c>
      <c r="E37" s="24">
        <v>0</v>
      </c>
      <c r="F37" s="25">
        <v>0</v>
      </c>
      <c r="G37" s="24">
        <f t="shared" si="22"/>
        <v>0</v>
      </c>
      <c r="H37" s="24">
        <v>0</v>
      </c>
      <c r="I37" s="24">
        <v>0</v>
      </c>
      <c r="J37" s="26">
        <f t="shared" si="23"/>
        <v>0</v>
      </c>
      <c r="K37" s="27">
        <f t="shared" si="24"/>
        <v>0</v>
      </c>
      <c r="L37" s="27">
        <f t="shared" si="25"/>
        <v>0</v>
      </c>
      <c r="M37" s="27">
        <f t="shared" si="26"/>
        <v>0</v>
      </c>
      <c r="N37" s="27">
        <f t="shared" si="27"/>
        <v>0</v>
      </c>
      <c r="O37" s="26">
        <f t="shared" si="28"/>
        <v>0</v>
      </c>
    </row>
    <row r="38" spans="1:15" ht="31.5" customHeight="1" x14ac:dyDescent="0.25">
      <c r="A38" s="59">
        <v>23</v>
      </c>
      <c r="B38" s="64" t="s">
        <v>48</v>
      </c>
      <c r="C38" s="59" t="s">
        <v>29</v>
      </c>
      <c r="D38" s="61">
        <v>1</v>
      </c>
      <c r="E38" s="24">
        <v>0</v>
      </c>
      <c r="F38" s="25">
        <v>0</v>
      </c>
      <c r="G38" s="24">
        <f>ROUND(F38*E38,2)</f>
        <v>0</v>
      </c>
      <c r="H38" s="24">
        <v>0</v>
      </c>
      <c r="I38" s="24">
        <v>0</v>
      </c>
      <c r="J38" s="26">
        <f>G38+H38+I38</f>
        <v>0</v>
      </c>
      <c r="K38" s="27">
        <f>ROUND(D38*E38,2)</f>
        <v>0</v>
      </c>
      <c r="L38" s="27">
        <f>ROUND(D38*G38,2)</f>
        <v>0</v>
      </c>
      <c r="M38" s="27">
        <f>ROUND(D38*H38,2)</f>
        <v>0</v>
      </c>
      <c r="N38" s="27">
        <f>ROUND(D38*I38,2)</f>
        <v>0</v>
      </c>
      <c r="O38" s="26">
        <f>ROUND(SUM(L38+M38+N38),2)</f>
        <v>0</v>
      </c>
    </row>
    <row r="39" spans="1:15" ht="62.25" customHeight="1" x14ac:dyDescent="0.25">
      <c r="A39" s="59">
        <v>24</v>
      </c>
      <c r="B39" s="62" t="s">
        <v>58</v>
      </c>
      <c r="C39" s="59" t="s">
        <v>29</v>
      </c>
      <c r="D39" s="61">
        <v>1</v>
      </c>
      <c r="E39" s="24">
        <v>0</v>
      </c>
      <c r="F39" s="25">
        <v>0</v>
      </c>
      <c r="G39" s="24">
        <f t="shared" si="22"/>
        <v>0</v>
      </c>
      <c r="H39" s="24">
        <v>0</v>
      </c>
      <c r="I39" s="24">
        <v>0</v>
      </c>
      <c r="J39" s="26">
        <f t="shared" si="23"/>
        <v>0</v>
      </c>
      <c r="K39" s="27">
        <f t="shared" si="24"/>
        <v>0</v>
      </c>
      <c r="L39" s="27">
        <f t="shared" si="25"/>
        <v>0</v>
      </c>
      <c r="M39" s="27">
        <f t="shared" si="26"/>
        <v>0</v>
      </c>
      <c r="N39" s="27">
        <f t="shared" si="27"/>
        <v>0</v>
      </c>
      <c r="O39" s="26">
        <f t="shared" si="28"/>
        <v>0</v>
      </c>
    </row>
    <row r="40" spans="1:15" ht="45.75" customHeight="1" x14ac:dyDescent="0.25">
      <c r="A40" s="67"/>
      <c r="B40" s="75" t="s">
        <v>57</v>
      </c>
      <c r="C40" s="59" t="s">
        <v>29</v>
      </c>
      <c r="D40" s="61">
        <v>1</v>
      </c>
      <c r="E40" s="24">
        <v>0</v>
      </c>
      <c r="F40" s="25">
        <v>0</v>
      </c>
      <c r="G40" s="24">
        <f t="shared" si="22"/>
        <v>0</v>
      </c>
      <c r="H40" s="24">
        <v>0</v>
      </c>
      <c r="I40" s="24">
        <v>0</v>
      </c>
      <c r="J40" s="26">
        <f t="shared" si="23"/>
        <v>0</v>
      </c>
      <c r="K40" s="27">
        <f t="shared" si="24"/>
        <v>0</v>
      </c>
      <c r="L40" s="27">
        <f t="shared" si="25"/>
        <v>0</v>
      </c>
      <c r="M40" s="27">
        <f t="shared" si="26"/>
        <v>0</v>
      </c>
      <c r="N40" s="27">
        <f t="shared" si="27"/>
        <v>0</v>
      </c>
      <c r="O40" s="26">
        <f t="shared" si="28"/>
        <v>0</v>
      </c>
    </row>
    <row r="41" spans="1:15" ht="45" customHeight="1" x14ac:dyDescent="0.25">
      <c r="A41" s="67">
        <v>25</v>
      </c>
      <c r="B41" s="62" t="s">
        <v>61</v>
      </c>
      <c r="C41" s="59" t="s">
        <v>41</v>
      </c>
      <c r="D41" s="61">
        <v>1</v>
      </c>
      <c r="E41" s="24">
        <v>0</v>
      </c>
      <c r="F41" s="25">
        <v>0</v>
      </c>
      <c r="G41" s="24">
        <f t="shared" si="22"/>
        <v>0</v>
      </c>
      <c r="H41" s="24">
        <v>0</v>
      </c>
      <c r="I41" s="24">
        <v>0</v>
      </c>
      <c r="J41" s="26">
        <f t="shared" si="23"/>
        <v>0</v>
      </c>
      <c r="K41" s="27">
        <f t="shared" si="24"/>
        <v>0</v>
      </c>
      <c r="L41" s="27">
        <f t="shared" si="25"/>
        <v>0</v>
      </c>
      <c r="M41" s="27">
        <f t="shared" si="26"/>
        <v>0</v>
      </c>
      <c r="N41" s="27">
        <f t="shared" si="27"/>
        <v>0</v>
      </c>
      <c r="O41" s="26">
        <f t="shared" si="28"/>
        <v>0</v>
      </c>
    </row>
    <row r="42" spans="1:15" ht="15" customHeight="1" x14ac:dyDescent="0.25">
      <c r="A42" s="67">
        <v>26</v>
      </c>
      <c r="B42" s="62" t="s">
        <v>47</v>
      </c>
      <c r="C42" s="59" t="s">
        <v>29</v>
      </c>
      <c r="D42" s="61">
        <v>2</v>
      </c>
      <c r="E42" s="24">
        <v>0</v>
      </c>
      <c r="F42" s="25">
        <v>0</v>
      </c>
      <c r="G42" s="24">
        <f t="shared" si="22"/>
        <v>0</v>
      </c>
      <c r="H42" s="24">
        <v>0</v>
      </c>
      <c r="I42" s="24">
        <v>0</v>
      </c>
      <c r="J42" s="26">
        <f t="shared" si="23"/>
        <v>0</v>
      </c>
      <c r="K42" s="27">
        <f t="shared" si="24"/>
        <v>0</v>
      </c>
      <c r="L42" s="27">
        <f t="shared" si="25"/>
        <v>0</v>
      </c>
      <c r="M42" s="27">
        <f t="shared" si="26"/>
        <v>0</v>
      </c>
      <c r="N42" s="27">
        <f t="shared" si="27"/>
        <v>0</v>
      </c>
      <c r="O42" s="26">
        <f t="shared" si="28"/>
        <v>0</v>
      </c>
    </row>
    <row r="43" spans="1:15" ht="57.75" customHeight="1" x14ac:dyDescent="0.25">
      <c r="A43" s="67">
        <v>27</v>
      </c>
      <c r="B43" s="62" t="s">
        <v>60</v>
      </c>
      <c r="C43" s="59" t="s">
        <v>29</v>
      </c>
      <c r="D43" s="61">
        <v>3</v>
      </c>
      <c r="E43" s="24">
        <v>0</v>
      </c>
      <c r="F43" s="25">
        <v>0</v>
      </c>
      <c r="G43" s="24">
        <f t="shared" si="22"/>
        <v>0</v>
      </c>
      <c r="H43" s="24">
        <v>0</v>
      </c>
      <c r="I43" s="24">
        <v>0</v>
      </c>
      <c r="J43" s="26">
        <f t="shared" si="23"/>
        <v>0</v>
      </c>
      <c r="K43" s="27">
        <f t="shared" si="24"/>
        <v>0</v>
      </c>
      <c r="L43" s="27">
        <f t="shared" si="25"/>
        <v>0</v>
      </c>
      <c r="M43" s="27">
        <f t="shared" si="26"/>
        <v>0</v>
      </c>
      <c r="N43" s="27">
        <f t="shared" si="27"/>
        <v>0</v>
      </c>
      <c r="O43" s="26">
        <f t="shared" si="28"/>
        <v>0</v>
      </c>
    </row>
    <row r="44" spans="1:15" ht="35.25" customHeight="1" x14ac:dyDescent="0.25">
      <c r="A44" s="67">
        <v>28</v>
      </c>
      <c r="B44" s="62" t="s">
        <v>71</v>
      </c>
      <c r="C44" s="59" t="s">
        <v>29</v>
      </c>
      <c r="D44" s="61">
        <v>1</v>
      </c>
      <c r="E44" s="24">
        <v>0</v>
      </c>
      <c r="F44" s="25">
        <v>0</v>
      </c>
      <c r="G44" s="24">
        <f t="shared" ref="G44" si="29">ROUND(F44*E44,2)</f>
        <v>0</v>
      </c>
      <c r="H44" s="24">
        <v>0</v>
      </c>
      <c r="I44" s="24">
        <v>0</v>
      </c>
      <c r="J44" s="26">
        <f t="shared" ref="J44" si="30">G44+H44+I44</f>
        <v>0</v>
      </c>
      <c r="K44" s="27">
        <f t="shared" ref="K44" si="31">ROUND(D44*E44,2)</f>
        <v>0</v>
      </c>
      <c r="L44" s="27">
        <f t="shared" ref="L44" si="32">ROUND(D44*G44,2)</f>
        <v>0</v>
      </c>
      <c r="M44" s="27">
        <f t="shared" ref="M44" si="33">ROUND(D44*H44,2)</f>
        <v>0</v>
      </c>
      <c r="N44" s="27">
        <f t="shared" ref="N44" si="34">ROUND(D44*I44,2)</f>
        <v>0</v>
      </c>
      <c r="O44" s="26">
        <f t="shared" ref="O44" si="35">ROUND(SUM(L44+M44+N44),2)</f>
        <v>0</v>
      </c>
    </row>
    <row r="45" spans="1:15" ht="19.5" customHeight="1" x14ac:dyDescent="0.25">
      <c r="A45" s="67">
        <v>29</v>
      </c>
      <c r="B45" s="62" t="s">
        <v>49</v>
      </c>
      <c r="C45" s="59" t="s">
        <v>63</v>
      </c>
      <c r="D45" s="61">
        <v>2</v>
      </c>
      <c r="E45" s="24">
        <v>0</v>
      </c>
      <c r="F45" s="25">
        <v>0</v>
      </c>
      <c r="G45" s="24">
        <f t="shared" si="22"/>
        <v>0</v>
      </c>
      <c r="H45" s="24">
        <v>0</v>
      </c>
      <c r="I45" s="24">
        <v>0</v>
      </c>
      <c r="J45" s="26">
        <f t="shared" si="23"/>
        <v>0</v>
      </c>
      <c r="K45" s="27">
        <f t="shared" si="24"/>
        <v>0</v>
      </c>
      <c r="L45" s="27">
        <f t="shared" si="25"/>
        <v>0</v>
      </c>
      <c r="M45" s="27">
        <f t="shared" si="26"/>
        <v>0</v>
      </c>
      <c r="N45" s="27">
        <f t="shared" si="27"/>
        <v>0</v>
      </c>
      <c r="O45" s="26">
        <f t="shared" si="28"/>
        <v>0</v>
      </c>
    </row>
    <row r="46" spans="1:15" x14ac:dyDescent="0.25">
      <c r="A46" s="52"/>
      <c r="B46" s="52"/>
      <c r="C46" s="53"/>
      <c r="D46" s="54"/>
      <c r="E46" s="55"/>
      <c r="F46" s="56"/>
      <c r="G46" s="86" t="s">
        <v>18</v>
      </c>
      <c r="H46" s="87"/>
      <c r="I46" s="87"/>
      <c r="J46" s="88"/>
      <c r="K46" s="29"/>
      <c r="L46" s="30">
        <f>SUM(L13:L45)</f>
        <v>0</v>
      </c>
      <c r="M46" s="31">
        <f>SUM(M13:M45)</f>
        <v>0</v>
      </c>
      <c r="N46" s="28">
        <f>SUM(N13:N45)</f>
        <v>0</v>
      </c>
      <c r="O46" s="32">
        <f>ROUND(SUM(L46+M46+N46),2)</f>
        <v>0</v>
      </c>
    </row>
    <row r="47" spans="1:15" x14ac:dyDescent="0.25">
      <c r="A47" s="35"/>
      <c r="B47" s="36"/>
      <c r="C47" s="39"/>
      <c r="D47" s="40"/>
      <c r="E47" s="40"/>
      <c r="F47" s="40"/>
      <c r="G47" s="95" t="s">
        <v>24</v>
      </c>
      <c r="H47" s="96"/>
      <c r="I47" s="96"/>
      <c r="J47" s="97"/>
      <c r="K47" s="47">
        <v>0</v>
      </c>
      <c r="L47" s="44"/>
      <c r="M47" s="28">
        <f>ROUND(M46*K47,2)</f>
        <v>0</v>
      </c>
      <c r="N47" s="44"/>
      <c r="O47" s="44">
        <f>M47</f>
        <v>0</v>
      </c>
    </row>
    <row r="48" spans="1:15" x14ac:dyDescent="0.25">
      <c r="A48" s="35"/>
      <c r="B48" s="36"/>
      <c r="C48" s="39"/>
      <c r="D48" s="40"/>
      <c r="E48" s="40"/>
      <c r="F48" s="40"/>
      <c r="G48" s="98" t="s">
        <v>25</v>
      </c>
      <c r="H48" s="99"/>
      <c r="I48" s="99"/>
      <c r="J48" s="100"/>
      <c r="K48" s="48" t="s">
        <v>3</v>
      </c>
      <c r="L48" s="45">
        <f>SUM(L46:L47)</f>
        <v>0</v>
      </c>
      <c r="M48" s="45">
        <f>SUM(M46:M47)</f>
        <v>0</v>
      </c>
      <c r="N48" s="45">
        <f>SUM(N46:N47)</f>
        <v>0</v>
      </c>
      <c r="O48" s="45">
        <f>SUM(O46:O47)</f>
        <v>0</v>
      </c>
    </row>
    <row r="49" spans="1:15" x14ac:dyDescent="0.25">
      <c r="A49" s="35"/>
      <c r="B49" s="36"/>
      <c r="C49" s="39"/>
      <c r="D49" s="40"/>
      <c r="E49" s="40"/>
      <c r="F49" s="40"/>
      <c r="G49" s="101" t="s">
        <v>26</v>
      </c>
      <c r="H49" s="102"/>
      <c r="I49" s="102"/>
      <c r="J49" s="103"/>
      <c r="K49" s="49">
        <v>0.2359</v>
      </c>
      <c r="L49" s="30">
        <f>ROUND(L48*0.2359,2)</f>
        <v>0</v>
      </c>
      <c r="M49" s="31"/>
      <c r="N49" s="46"/>
      <c r="O49" s="28">
        <f>L49</f>
        <v>0</v>
      </c>
    </row>
    <row r="50" spans="1:15" x14ac:dyDescent="0.25">
      <c r="A50" s="35"/>
      <c r="B50" s="36"/>
      <c r="C50" s="39"/>
      <c r="D50" s="40"/>
      <c r="E50" s="40"/>
      <c r="F50" s="40"/>
      <c r="G50" s="101" t="s">
        <v>27</v>
      </c>
      <c r="H50" s="102"/>
      <c r="I50" s="102"/>
      <c r="J50" s="103"/>
      <c r="K50" s="49">
        <v>0</v>
      </c>
      <c r="L50" s="30"/>
      <c r="M50" s="31"/>
      <c r="N50" s="46"/>
      <c r="O50" s="28">
        <f>ROUND(O48*K50,2)</f>
        <v>0</v>
      </c>
    </row>
    <row r="51" spans="1:15" x14ac:dyDescent="0.25">
      <c r="A51" s="35"/>
      <c r="B51" s="36"/>
      <c r="C51" s="39"/>
      <c r="D51" s="40"/>
      <c r="E51" s="40"/>
      <c r="F51" s="40"/>
      <c r="G51" s="101" t="s">
        <v>28</v>
      </c>
      <c r="H51" s="102"/>
      <c r="I51" s="102"/>
      <c r="J51" s="103"/>
      <c r="K51" s="49">
        <v>0</v>
      </c>
      <c r="L51" s="30"/>
      <c r="M51" s="31"/>
      <c r="N51" s="46"/>
      <c r="O51" s="28">
        <f>ROUND(O48*K51,2)</f>
        <v>0</v>
      </c>
    </row>
    <row r="52" spans="1:15" x14ac:dyDescent="0.25">
      <c r="A52" s="35"/>
      <c r="B52" s="36"/>
      <c r="C52" s="39"/>
      <c r="D52" s="40"/>
      <c r="E52" s="40"/>
      <c r="F52" s="40"/>
      <c r="G52" s="86" t="s">
        <v>19</v>
      </c>
      <c r="H52" s="87"/>
      <c r="I52" s="87"/>
      <c r="J52" s="88"/>
      <c r="K52" s="57" t="s">
        <v>3</v>
      </c>
      <c r="L52" s="30"/>
      <c r="M52" s="31"/>
      <c r="N52" s="46"/>
      <c r="O52" s="32">
        <f>O51+O50+O49+O48</f>
        <v>0</v>
      </c>
    </row>
    <row r="53" spans="1:15" x14ac:dyDescent="0.25">
      <c r="A53" s="35"/>
      <c r="B53" s="36"/>
      <c r="C53" s="37"/>
      <c r="D53" s="38"/>
      <c r="E53" s="38"/>
      <c r="F53" s="38"/>
      <c r="G53" s="89" t="s">
        <v>20</v>
      </c>
      <c r="H53" s="90"/>
      <c r="I53" s="90"/>
      <c r="J53" s="91"/>
      <c r="K53" s="50">
        <v>0.21</v>
      </c>
      <c r="L53" s="27"/>
      <c r="M53" s="27"/>
      <c r="N53" s="27"/>
      <c r="O53" s="33">
        <f>O52*K53</f>
        <v>0</v>
      </c>
    </row>
    <row r="54" spans="1:15" x14ac:dyDescent="0.25">
      <c r="A54" s="1"/>
      <c r="B54" s="2"/>
      <c r="C54" s="3"/>
      <c r="D54" s="4"/>
      <c r="E54" s="19"/>
      <c r="F54" s="4"/>
      <c r="G54" s="92" t="s">
        <v>18</v>
      </c>
      <c r="H54" s="93"/>
      <c r="I54" s="93"/>
      <c r="J54" s="94"/>
      <c r="K54" s="58" t="s">
        <v>3</v>
      </c>
      <c r="L54" s="27"/>
      <c r="M54" s="27"/>
      <c r="N54" s="27"/>
      <c r="O54" s="34">
        <f>SUM(O52:O53)</f>
        <v>0</v>
      </c>
    </row>
    <row r="55" spans="1:15" x14ac:dyDescent="0.25">
      <c r="A55" s="1"/>
      <c r="B55" s="2"/>
      <c r="C55" s="3"/>
      <c r="D55" s="4"/>
      <c r="E55" s="19"/>
      <c r="F55" s="4"/>
      <c r="G55" s="11"/>
      <c r="H55" s="11"/>
      <c r="I55" s="51"/>
      <c r="J55" s="41"/>
      <c r="K55" s="42"/>
      <c r="L55" s="43"/>
      <c r="M55" s="43"/>
      <c r="N55" s="43"/>
      <c r="O55" s="41"/>
    </row>
  </sheetData>
  <mergeCells count="31">
    <mergeCell ref="M9:M11"/>
    <mergeCell ref="N9:N11"/>
    <mergeCell ref="O9:O11"/>
    <mergeCell ref="I9:I11"/>
    <mergeCell ref="J9:J11"/>
    <mergeCell ref="K9:K11"/>
    <mergeCell ref="G52:J52"/>
    <mergeCell ref="G53:J53"/>
    <mergeCell ref="G54:J54"/>
    <mergeCell ref="G46:J46"/>
    <mergeCell ref="G47:J47"/>
    <mergeCell ref="G48:J48"/>
    <mergeCell ref="G49:J49"/>
    <mergeCell ref="G50:J50"/>
    <mergeCell ref="G51:J51"/>
    <mergeCell ref="A1:O1"/>
    <mergeCell ref="A8:A11"/>
    <mergeCell ref="B8:B11"/>
    <mergeCell ref="C8:C11"/>
    <mergeCell ref="D8:D11"/>
    <mergeCell ref="E8:J8"/>
    <mergeCell ref="E9:E11"/>
    <mergeCell ref="F9:F11"/>
    <mergeCell ref="G9:G11"/>
    <mergeCell ref="H9:H11"/>
    <mergeCell ref="C6:D6"/>
    <mergeCell ref="E6:F6"/>
    <mergeCell ref="K8:O8"/>
    <mergeCell ref="C2:H2"/>
    <mergeCell ref="C3:G3"/>
    <mergeCell ref="L9:L11"/>
  </mergeCells>
  <conditionalFormatting sqref="C54:C55">
    <cfRule type="expression" priority="3" stopIfTrue="1">
      <formula>#REF!</formula>
    </cfRule>
  </conditionalFormatting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2017-06-06T12:19:09Z</dcterms:modified>
</cp:coreProperties>
</file>