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ārvalde\Edzus Jirgensons\Edžus 25.04.16\Žurnāli\Atskaites 2016\"/>
    </mc:Choice>
  </mc:AlternateContent>
  <bookViews>
    <workbookView xWindow="0" yWindow="0" windowWidth="28800" windowHeight="12435" activeTab="1"/>
  </bookViews>
  <sheets>
    <sheet name="Ceļu saraksts " sheetId="1" r:id="rId1"/>
    <sheet name="Ielu saraksts " sheetId="2" r:id="rId2"/>
    <sheet name="Sadalījum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C39" i="3"/>
  <c r="B39" i="3"/>
  <c r="H38" i="3"/>
  <c r="G38" i="3"/>
  <c r="F38" i="3"/>
  <c r="H37" i="3"/>
  <c r="G37" i="3"/>
  <c r="F37" i="3"/>
  <c r="D30" i="3"/>
  <c r="C30" i="3"/>
  <c r="B30" i="3"/>
  <c r="H29" i="3"/>
  <c r="G29" i="3"/>
  <c r="F29" i="3"/>
  <c r="H28" i="3"/>
  <c r="G28" i="3"/>
  <c r="F28" i="3"/>
  <c r="D21" i="3"/>
  <c r="C21" i="3"/>
  <c r="B21" i="3"/>
  <c r="H20" i="3"/>
  <c r="G20" i="3"/>
  <c r="F20" i="3"/>
  <c r="H19" i="3"/>
  <c r="G19" i="3"/>
  <c r="F19" i="3"/>
  <c r="D12" i="3"/>
  <c r="C12" i="3"/>
  <c r="B12" i="3"/>
  <c r="H11" i="3"/>
  <c r="G11" i="3"/>
  <c r="F11" i="3"/>
  <c r="H10" i="3"/>
  <c r="G10" i="3"/>
  <c r="F10" i="3"/>
  <c r="B41" i="3" l="1"/>
  <c r="G21" i="3"/>
  <c r="B14" i="3"/>
  <c r="F30" i="3"/>
  <c r="G12" i="3"/>
  <c r="H12" i="3"/>
  <c r="H44" i="3" s="1"/>
  <c r="F12" i="3"/>
  <c r="F21" i="3"/>
  <c r="B23" i="3"/>
  <c r="B32" i="3"/>
  <c r="F39" i="3"/>
  <c r="G30" i="3"/>
  <c r="G39" i="3"/>
  <c r="H21" i="3"/>
  <c r="H30" i="3"/>
  <c r="H39" i="3"/>
  <c r="G44" i="3" l="1"/>
  <c r="F44" i="3"/>
  <c r="F32" i="3"/>
  <c r="F14" i="3"/>
  <c r="F23" i="3"/>
  <c r="F41" i="3"/>
  <c r="F45" i="3"/>
  <c r="F161" i="1" l="1"/>
  <c r="F144" i="1"/>
  <c r="F40" i="1" l="1"/>
  <c r="E108" i="2"/>
  <c r="F43" i="1"/>
  <c r="F13" i="1"/>
  <c r="F9" i="1"/>
  <c r="F131" i="1" l="1"/>
  <c r="F166" i="1"/>
  <c r="F151" i="1"/>
  <c r="F169" i="1"/>
  <c r="G179" i="2" l="1"/>
  <c r="G180" i="2"/>
  <c r="G181" i="2"/>
  <c r="G182" i="2"/>
  <c r="F182" i="2" l="1"/>
  <c r="F181" i="2"/>
  <c r="F180" i="2"/>
  <c r="F179" i="2"/>
  <c r="G182" i="1" l="1"/>
  <c r="G181" i="1"/>
  <c r="G180" i="1"/>
  <c r="G179" i="1"/>
  <c r="E182" i="2" l="1"/>
  <c r="E181" i="2"/>
  <c r="E180" i="2"/>
  <c r="E179" i="2"/>
  <c r="F182" i="1" l="1"/>
  <c r="F180" i="1"/>
  <c r="C179" i="2" l="1"/>
  <c r="D179" i="1"/>
  <c r="F179" i="1"/>
  <c r="F181" i="1"/>
</calcChain>
</file>

<file path=xl/sharedStrings.xml><?xml version="1.0" encoding="utf-8"?>
<sst xmlns="http://schemas.openxmlformats.org/spreadsheetml/2006/main" count="609" uniqueCount="553">
  <si>
    <t>Veikto darbu nosaukums</t>
  </si>
  <si>
    <t>Datums</t>
  </si>
  <si>
    <t>Teritorija</t>
  </si>
  <si>
    <t>Nr.</t>
  </si>
  <si>
    <t>Nosaukums</t>
  </si>
  <si>
    <t>Garums</t>
  </si>
  <si>
    <t>Salacgrīva</t>
  </si>
  <si>
    <t>A1</t>
  </si>
  <si>
    <t>Kuiviži-Šmiti</t>
  </si>
  <si>
    <t>A2</t>
  </si>
  <si>
    <t>Dzeņi-Vecsalaca</t>
  </si>
  <si>
    <t>A3</t>
  </si>
  <si>
    <t>Vecsalaca-Varži</t>
  </si>
  <si>
    <t>A4</t>
  </si>
  <si>
    <t>Jaunstrenči-Sargi (2,64)</t>
  </si>
  <si>
    <t>A5</t>
  </si>
  <si>
    <t>Sargi-Kvotnoras</t>
  </si>
  <si>
    <t>A6</t>
  </si>
  <si>
    <t>Mežkadegi-Lejaskadagi</t>
  </si>
  <si>
    <t>A7</t>
  </si>
  <si>
    <t>Liepu iela-Jennas</t>
  </si>
  <si>
    <t>A8</t>
  </si>
  <si>
    <t>Korģene-Sprundas (4,38)</t>
  </si>
  <si>
    <t>A9</t>
  </si>
  <si>
    <t>Lauteri-2-Priediņi-2</t>
  </si>
  <si>
    <t>A10</t>
  </si>
  <si>
    <t>Sila iela-Kraujas</t>
  </si>
  <si>
    <t>A11</t>
  </si>
  <si>
    <t>Senvieta-Lāņu muiža</t>
  </si>
  <si>
    <t>B1</t>
  </si>
  <si>
    <t>Pīlāgi - Krastmaļi</t>
  </si>
  <si>
    <t>B2</t>
  </si>
  <si>
    <t>Pamati - Alkšņi</t>
  </si>
  <si>
    <t>B3</t>
  </si>
  <si>
    <t>Akmeņlīdumi - Apogi</t>
  </si>
  <si>
    <t>B4</t>
  </si>
  <si>
    <t>Dūjiņas - Madaras</t>
  </si>
  <si>
    <t>B5</t>
  </si>
  <si>
    <t>Robežnieki - Strautmaļi</t>
  </si>
  <si>
    <t>B6</t>
  </si>
  <si>
    <t>Ļekungas - Ķieģeļnieki</t>
  </si>
  <si>
    <t>B7</t>
  </si>
  <si>
    <t>Karateri - Bērzsulas</t>
  </si>
  <si>
    <t>B8</t>
  </si>
  <si>
    <t>Varži - Lūri</t>
  </si>
  <si>
    <t>B9</t>
  </si>
  <si>
    <t>Vāverītes - Mežpils</t>
  </si>
  <si>
    <t>B10</t>
  </si>
  <si>
    <t>Rūjas - Dibeni</t>
  </si>
  <si>
    <t>B11</t>
  </si>
  <si>
    <t>Braslas -Fabrikas</t>
  </si>
  <si>
    <t>B12</t>
  </si>
  <si>
    <t>Kļaviņas - Buļnoras</t>
  </si>
  <si>
    <t>B13</t>
  </si>
  <si>
    <t>Smilgas - Toskāna</t>
  </si>
  <si>
    <t>B14</t>
  </si>
  <si>
    <t>Skujiņas - Akmeņgravas 1 (3.98)</t>
  </si>
  <si>
    <t>B15</t>
  </si>
  <si>
    <t>Veckarogi - Tamisāri (1.32)</t>
  </si>
  <si>
    <t>B16</t>
  </si>
  <si>
    <t>Enkuri - Aizkalni</t>
  </si>
  <si>
    <t>B17</t>
  </si>
  <si>
    <t>Gundegas- Košķuļi (1.42)</t>
  </si>
  <si>
    <t>B18</t>
  </si>
  <si>
    <t>Fotmeži - Noriņas</t>
  </si>
  <si>
    <t>B19</t>
  </si>
  <si>
    <t>Tamisāri - Toskāna</t>
  </si>
  <si>
    <t>B20</t>
  </si>
  <si>
    <t>Lieplejas - Mežuļi</t>
  </si>
  <si>
    <t>B21</t>
  </si>
  <si>
    <t>Cīņas - Gobas</t>
  </si>
  <si>
    <t>B22</t>
  </si>
  <si>
    <t>Zītari- Ezerkalni</t>
  </si>
  <si>
    <t>B23</t>
  </si>
  <si>
    <t>Ābelītes- Irbītes</t>
  </si>
  <si>
    <t>B24</t>
  </si>
  <si>
    <t>Dunduri - Korģenes katlumāja</t>
  </si>
  <si>
    <t>B25</t>
  </si>
  <si>
    <t>Zītaru ielas sākums - Atvases</t>
  </si>
  <si>
    <t>B26</t>
  </si>
  <si>
    <t>Sargi - Paozoli (3,15)</t>
  </si>
  <si>
    <t>B27</t>
  </si>
  <si>
    <t xml:space="preserve"> Līdumi - Krastiņi (5.06)</t>
  </si>
  <si>
    <t>B28</t>
  </si>
  <si>
    <t>Jaunbērziņi - Vīcupi</t>
  </si>
  <si>
    <t>B29</t>
  </si>
  <si>
    <t>Centra Kalte - Ozoldegumi</t>
  </si>
  <si>
    <t>B30</t>
  </si>
  <si>
    <t>Mehanizācijas iela - Torbgaļi</t>
  </si>
  <si>
    <t>B31</t>
  </si>
  <si>
    <t>Liepavoti - Lapmeži</t>
  </si>
  <si>
    <t>B32</t>
  </si>
  <si>
    <t>Liepavoti - Mežiņi</t>
  </si>
  <si>
    <t>B33</t>
  </si>
  <si>
    <t>Torbgaļi - Melderi</t>
  </si>
  <si>
    <t>B34</t>
  </si>
  <si>
    <t>Svētciema pievedceļš</t>
  </si>
  <si>
    <t>B35</t>
  </si>
  <si>
    <t>Kāpu iela - Kārandas</t>
  </si>
  <si>
    <t>B36</t>
  </si>
  <si>
    <t>Jūras iela - Tobergkalni</t>
  </si>
  <si>
    <t>B37</t>
  </si>
  <si>
    <t>Medņi - Svētupes</t>
  </si>
  <si>
    <t>B38</t>
  </si>
  <si>
    <t>Jesperi-Misiņi</t>
  </si>
  <si>
    <t>B39</t>
  </si>
  <si>
    <t>Palmas - Pūpoli (5.12)</t>
  </si>
  <si>
    <t>B40</t>
  </si>
  <si>
    <t>Altaji - Straumes</t>
  </si>
  <si>
    <t>B41</t>
  </si>
  <si>
    <t xml:space="preserve"> Ozoli - Pārupes (4.49)</t>
  </si>
  <si>
    <t>B42</t>
  </si>
  <si>
    <t>Vāvuļi - Ozoli</t>
  </si>
  <si>
    <t>B43</t>
  </si>
  <si>
    <t>Utkas - Zeltiņi</t>
  </si>
  <si>
    <t>B44</t>
  </si>
  <si>
    <t>Radziņi - Arāji</t>
  </si>
  <si>
    <t>B45</t>
  </si>
  <si>
    <t>Rutki - Ceļmalas</t>
  </si>
  <si>
    <t>B46</t>
  </si>
  <si>
    <t>Stūrīši - Kārkliņi</t>
  </si>
  <si>
    <t>B47</t>
  </si>
  <si>
    <t>Apiņi - Saulītes</t>
  </si>
  <si>
    <t>B48</t>
  </si>
  <si>
    <t>Pīlādži - Grantskalni</t>
  </si>
  <si>
    <t>B49</t>
  </si>
  <si>
    <t>Lapiņas - Sīpoli</t>
  </si>
  <si>
    <t>B50</t>
  </si>
  <si>
    <t>Burtnieki - Stirnas</t>
  </si>
  <si>
    <t>B51</t>
  </si>
  <si>
    <t>Lāses - Ķepiņi</t>
  </si>
  <si>
    <t>B52</t>
  </si>
  <si>
    <t>Varoņi-2 - Jūrmalnieki</t>
  </si>
  <si>
    <t>B53</t>
  </si>
  <si>
    <t>Korķi - Cinīši</t>
  </si>
  <si>
    <t>B54</t>
  </si>
  <si>
    <t>Zvejnieki - Šleseri</t>
  </si>
  <si>
    <t>B55</t>
  </si>
  <si>
    <t>Silnieki - Mieriņi</t>
  </si>
  <si>
    <t>B56</t>
  </si>
  <si>
    <t>Varoņi - Druvnieki-1</t>
  </si>
  <si>
    <t>B57</t>
  </si>
  <si>
    <t>Lielurgas - Oltuži</t>
  </si>
  <si>
    <t>B58</t>
  </si>
  <si>
    <t>Ķieģeļcepļi - Varoņi</t>
  </si>
  <si>
    <t>B59</t>
  </si>
  <si>
    <t>Ligzdas - Straujupītes</t>
  </si>
  <si>
    <t>B60</t>
  </si>
  <si>
    <t>Jasmīni-2 - Jespari</t>
  </si>
  <si>
    <t>B61</t>
  </si>
  <si>
    <t>Jasmīni-2 - Tīreļi</t>
  </si>
  <si>
    <t>B62</t>
  </si>
  <si>
    <t>Zivtiņas - Siliņi</t>
  </si>
  <si>
    <t>C1</t>
  </si>
  <si>
    <t>Veclejnieki- Priežkalni</t>
  </si>
  <si>
    <t>C2</t>
  </si>
  <si>
    <t>Krīvas - Tuiskas</t>
  </si>
  <si>
    <t>C3</t>
  </si>
  <si>
    <t>Pīkoli - Zariņi</t>
  </si>
  <si>
    <t>C4</t>
  </si>
  <si>
    <t>Strēlnieki - Induļi</t>
  </si>
  <si>
    <t>C5</t>
  </si>
  <si>
    <t>Tāmavas - Niedriņas</t>
  </si>
  <si>
    <t>C6</t>
  </si>
  <si>
    <t>Ošlejas - Vībotnes</t>
  </si>
  <si>
    <t>C7</t>
  </si>
  <si>
    <t>Zvejnieki - Ķelderi</t>
  </si>
  <si>
    <t>C8</t>
  </si>
  <si>
    <t>Silkalni - Braslas</t>
  </si>
  <si>
    <t>C9</t>
  </si>
  <si>
    <t>Kuiķules ceļš - Caunītes</t>
  </si>
  <si>
    <t>Ainaži</t>
  </si>
  <si>
    <t>A12</t>
  </si>
  <si>
    <t>Līči-Kalnurgāji   (4,65)</t>
  </si>
  <si>
    <t>A13</t>
  </si>
  <si>
    <t xml:space="preserve">Mērnieki-Irnumi   </t>
  </si>
  <si>
    <t>A14</t>
  </si>
  <si>
    <t>Šalkas-Rostes</t>
  </si>
  <si>
    <t>B63</t>
  </si>
  <si>
    <t>Vārpas-Rozēni</t>
  </si>
  <si>
    <t>B64</t>
  </si>
  <si>
    <t>Ceļš uz Pārupi</t>
  </si>
  <si>
    <t>B65</t>
  </si>
  <si>
    <t>Pierobežas ceļš</t>
  </si>
  <si>
    <t>B66</t>
  </si>
  <si>
    <t>Mežgaļu ceļš</t>
  </si>
  <si>
    <t>B67</t>
  </si>
  <si>
    <t>Dižozolu ceļš</t>
  </si>
  <si>
    <t>B68</t>
  </si>
  <si>
    <t>Mazozolu ceļš</t>
  </si>
  <si>
    <t>C10</t>
  </si>
  <si>
    <t>Pašupes ceļš (3,70)</t>
  </si>
  <si>
    <t>C11</t>
  </si>
  <si>
    <t>Jaunmailītes - Vētras</t>
  </si>
  <si>
    <t>C12</t>
  </si>
  <si>
    <t>Mežstrauti - Vanagi</t>
  </si>
  <si>
    <t>C13</t>
  </si>
  <si>
    <t>Vecsaulītes - Jaunsaulītes (0,49)</t>
  </si>
  <si>
    <t>C14</t>
  </si>
  <si>
    <t>Bernhardi - Mērnieku skola</t>
  </si>
  <si>
    <t>C15</t>
  </si>
  <si>
    <t>Dzelzceļš</t>
  </si>
  <si>
    <t>C16</t>
  </si>
  <si>
    <t>Ceļš uz Birzēm</t>
  </si>
  <si>
    <t>C17</t>
  </si>
  <si>
    <t>Saules ceļš</t>
  </si>
  <si>
    <t>C18</t>
  </si>
  <si>
    <t>Avotkalnu ceļš</t>
  </si>
  <si>
    <t>C19</t>
  </si>
  <si>
    <t>Jostiņu ceļš</t>
  </si>
  <si>
    <t>C20</t>
  </si>
  <si>
    <t>Silāju ceļš (+C11)</t>
  </si>
  <si>
    <t>C21</t>
  </si>
  <si>
    <t>Vētru ceļš</t>
  </si>
  <si>
    <t>C22</t>
  </si>
  <si>
    <t>Ceļš uz Pertiem</t>
  </si>
  <si>
    <t>C23</t>
  </si>
  <si>
    <t>Zemenes-Osīši (2,08)+Gundegas</t>
  </si>
  <si>
    <t>C24</t>
  </si>
  <si>
    <t>Ceļš uz Ragpuriņiem</t>
  </si>
  <si>
    <t>C25</t>
  </si>
  <si>
    <t>Ceļš uz Zaļumniekiem</t>
  </si>
  <si>
    <t>C26</t>
  </si>
  <si>
    <t>Punči-Zālītes (3,40)</t>
  </si>
  <si>
    <t>C27</t>
  </si>
  <si>
    <t>Ceļš uz Arājiem</t>
  </si>
  <si>
    <t>C28</t>
  </si>
  <si>
    <t>Senču ceļš</t>
  </si>
  <si>
    <t>C29</t>
  </si>
  <si>
    <t>Andrupu ceļš (1,76)</t>
  </si>
  <si>
    <t>C30</t>
  </si>
  <si>
    <t>Alkšņu ceļš</t>
  </si>
  <si>
    <t>C31</t>
  </si>
  <si>
    <t>Varžu ceļš (2,26)</t>
  </si>
  <si>
    <t>C32</t>
  </si>
  <si>
    <t>Mērnieku skola-Irnumi</t>
  </si>
  <si>
    <t>C33</t>
  </si>
  <si>
    <t>Sila ceļš</t>
  </si>
  <si>
    <t>C34</t>
  </si>
  <si>
    <t>Rūtas-Branti</t>
  </si>
  <si>
    <t>C35</t>
  </si>
  <si>
    <t>Mežmaļu ceļš</t>
  </si>
  <si>
    <t>Liepupe</t>
  </si>
  <si>
    <t>A15</t>
  </si>
  <si>
    <t>Kalnsolas-Roņi</t>
  </si>
  <si>
    <t>A16</t>
  </si>
  <si>
    <t>Baznīca - Pidas pagasta padome (9,08)</t>
  </si>
  <si>
    <t>A17</t>
  </si>
  <si>
    <t>Vecmuiža - Dāči</t>
  </si>
  <si>
    <t>A18</t>
  </si>
  <si>
    <t>Lembuži - Tūja</t>
  </si>
  <si>
    <t>A19</t>
  </si>
  <si>
    <t>Tūja-Ežurgas</t>
  </si>
  <si>
    <t>A20</t>
  </si>
  <si>
    <t>Tūjas skola-Pīlāgi</t>
  </si>
  <si>
    <t>A21</t>
  </si>
  <si>
    <t>Liepupes muiža - Kannieki</t>
  </si>
  <si>
    <t>A22</t>
  </si>
  <si>
    <t>Baznīca - Seķi</t>
  </si>
  <si>
    <t>A23</t>
  </si>
  <si>
    <t>Pagasta padome - Vangas</t>
  </si>
  <si>
    <t>A24</t>
  </si>
  <si>
    <t>Raunīši - Mežciems</t>
  </si>
  <si>
    <t>A25</t>
  </si>
  <si>
    <t>Birzgaļi - Lukstiņi</t>
  </si>
  <si>
    <t>A26</t>
  </si>
  <si>
    <t>Pīlāgi - Saulītes</t>
  </si>
  <si>
    <t>A27</t>
  </si>
  <si>
    <t>Gulbīši - Liepupes muiža</t>
  </si>
  <si>
    <t>A28</t>
  </si>
  <si>
    <t>Pamati - Dzenīši</t>
  </si>
  <si>
    <t>A29</t>
  </si>
  <si>
    <t>Dzirnavas - Rūķīši</t>
  </si>
  <si>
    <t>A30</t>
  </si>
  <si>
    <t>Sniedzes - Silnieki</t>
  </si>
  <si>
    <t>A31</t>
  </si>
  <si>
    <t>Vīganti - Seķu purvs</t>
  </si>
  <si>
    <t>A32</t>
  </si>
  <si>
    <t>Zaķi - Tūja</t>
  </si>
  <si>
    <t>A33</t>
  </si>
  <si>
    <t>Jaunrozes - Mežmuiža</t>
  </si>
  <si>
    <t>A34</t>
  </si>
  <si>
    <t>Stiebri - Jaunkumpāni</t>
  </si>
  <si>
    <t>A35</t>
  </si>
  <si>
    <t>Gāršas - Dunte</t>
  </si>
  <si>
    <t>A36</t>
  </si>
  <si>
    <t>Aizupes - Seķu purvs</t>
  </si>
  <si>
    <t>B69</t>
  </si>
  <si>
    <t>Kļaviņas - Eglītes</t>
  </si>
  <si>
    <t>B70</t>
  </si>
  <si>
    <t>Krastkalni - Jūrmalnieki</t>
  </si>
  <si>
    <t>B71</t>
  </si>
  <si>
    <t>Klāviņi - Strazdi</t>
  </si>
  <si>
    <t>B72</t>
  </si>
  <si>
    <t>Prinkas - Rozēni</t>
  </si>
  <si>
    <t>B73</t>
  </si>
  <si>
    <t>Noriņas - Mehāniskās darbnīcas</t>
  </si>
  <si>
    <t>B74</t>
  </si>
  <si>
    <t>Kalnsproģi - Baldoņi</t>
  </si>
  <si>
    <t>B75</t>
  </si>
  <si>
    <t>Pasti - Sīpoli</t>
  </si>
  <si>
    <t>B76</t>
  </si>
  <si>
    <t>Kaimiņi - Sausiņi</t>
  </si>
  <si>
    <t>B77</t>
  </si>
  <si>
    <t>Niedras - Tallinas šos.</t>
  </si>
  <si>
    <t>B78</t>
  </si>
  <si>
    <t>Mievas - Tūjas skola (1,74)</t>
  </si>
  <si>
    <t>B79</t>
  </si>
  <si>
    <t>Dzenīši - Kurpnieki</t>
  </si>
  <si>
    <t>B80</t>
  </si>
  <si>
    <t>Skoliņas - Pasti</t>
  </si>
  <si>
    <t>B81</t>
  </si>
  <si>
    <t>Tallinas šoseja - Jaunkaupi</t>
  </si>
  <si>
    <t>C36</t>
  </si>
  <si>
    <t>Stārasti - Kļaviņas</t>
  </si>
  <si>
    <t>C37</t>
  </si>
  <si>
    <t>Dzenīši - Pavasari</t>
  </si>
  <si>
    <t>C38</t>
  </si>
  <si>
    <t>Melnbārži - Zaļlapi (1,75)</t>
  </si>
  <si>
    <t>C39</t>
  </si>
  <si>
    <t>Birznieki - Līdumnieki</t>
  </si>
  <si>
    <t>C40</t>
  </si>
  <si>
    <t>Mūrnieki - Saulītes</t>
  </si>
  <si>
    <t>C41</t>
  </si>
  <si>
    <t>Lejas Pūces - Mustkalni</t>
  </si>
  <si>
    <t>C42</t>
  </si>
  <si>
    <t>Tūjas šoseja - Birzmaļi</t>
  </si>
  <si>
    <t>C43</t>
  </si>
  <si>
    <t>Bises - Ķimši</t>
  </si>
  <si>
    <t>C44</t>
  </si>
  <si>
    <t>Strazdi - Birzmaļi</t>
  </si>
  <si>
    <t>C45</t>
  </si>
  <si>
    <t>Ziedlejas - Ķirši</t>
  </si>
  <si>
    <t>C46</t>
  </si>
  <si>
    <t>Ozoliņi - Birznieki</t>
  </si>
  <si>
    <t>C47</t>
  </si>
  <si>
    <t>Alkšņi - Karjers</t>
  </si>
  <si>
    <t>C48</t>
  </si>
  <si>
    <t>Jaunrozes - Monopoli</t>
  </si>
  <si>
    <t>C49</t>
  </si>
  <si>
    <t>Gāršnieki - Krūmiņi</t>
  </si>
  <si>
    <t>C50</t>
  </si>
  <si>
    <t>Porkas - stūrīši</t>
  </si>
  <si>
    <t>C51</t>
  </si>
  <si>
    <t>Kalnbērziņi - Ķieģeļnīca</t>
  </si>
  <si>
    <t>C52</t>
  </si>
  <si>
    <t>Āboliņi - Lejasozoli</t>
  </si>
  <si>
    <t>Kopā:</t>
  </si>
  <si>
    <t>Sal.</t>
  </si>
  <si>
    <t>Ain.</t>
  </si>
  <si>
    <t>Liep.</t>
  </si>
  <si>
    <t>Ciems</t>
  </si>
  <si>
    <t>ĀĶU</t>
  </si>
  <si>
    <t>ATLANTIJAS</t>
  </si>
  <si>
    <t>AUSTRUMU</t>
  </si>
  <si>
    <t>AVOTU</t>
  </si>
  <si>
    <t>BANGU</t>
  </si>
  <si>
    <t>BAZNĪCAS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</si>
  <si>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</si>
  <si>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</si>
  <si>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</si>
  <si>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</si>
  <si>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</si>
  <si>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</si>
  <si>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</si>
  <si>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</si>
  <si>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</si>
  <si>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</si>
  <si>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</si>
  <si>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</si>
  <si>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</si>
  <si>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</si>
  <si>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</si>
  <si>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</si>
  <si>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</si>
  <si>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 xml:space="preserve"> 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</si>
  <si>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</si>
  <si>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</si>
  <si>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</si>
  <si>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</si>
  <si>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</si>
  <si>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</si>
  <si>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</si>
  <si>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</si>
  <si>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</si>
  <si>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</si>
  <si>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</si>
  <si>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</si>
  <si>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</si>
  <si>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</si>
  <si>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</si>
  <si>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</si>
  <si>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</si>
  <si>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</si>
  <si>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</si>
  <si>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</si>
  <si>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</si>
  <si>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</si>
  <si>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</si>
  <si>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</si>
  <si>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 (1,09)</t>
  </si>
  <si>
    <t>MIERA</t>
  </si>
  <si>
    <t>MURDU</t>
  </si>
  <si>
    <t>OSTAS</t>
  </si>
  <si>
    <t>PELDU</t>
  </si>
  <si>
    <t>PĒRNAVAS (5,39)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</si>
  <si>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</si>
  <si>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</si>
  <si>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</si>
  <si>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</si>
  <si>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</si>
  <si>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</si>
  <si>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</si>
  <si>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</si>
  <si>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</si>
  <si>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</si>
  <si>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</si>
  <si>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</si>
  <si>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</si>
  <si>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</si>
  <si>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</si>
  <si>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</si>
  <si>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</si>
  <si>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</si>
  <si>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</si>
  <si>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</si>
  <si>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</si>
  <si>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</si>
  <si>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</si>
  <si>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</si>
  <si>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</si>
  <si>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</si>
  <si>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</si>
  <si>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 (1,70)</t>
  </si>
  <si>
    <t>ZIEDU</t>
  </si>
  <si>
    <t>ZVAIGŽŅU</t>
  </si>
  <si>
    <t>ZVEJNIEKU</t>
  </si>
  <si>
    <t>Vecsalaca</t>
  </si>
  <si>
    <t>Ķēniņu iela</t>
  </si>
  <si>
    <t>Donavas iela</t>
  </si>
  <si>
    <t>Parka iela</t>
  </si>
  <si>
    <t>Niedru iela</t>
  </si>
  <si>
    <t>Madaru iela</t>
  </si>
  <si>
    <t>Korģene</t>
  </si>
  <si>
    <t>Zītaru iela</t>
  </si>
  <si>
    <t>Lielā Zītaru iela</t>
  </si>
  <si>
    <t>Līvānu iela</t>
  </si>
  <si>
    <t>Zāļu iela</t>
  </si>
  <si>
    <t>Ošu iela</t>
  </si>
  <si>
    <t>Pūpolu iela</t>
  </si>
  <si>
    <t>Vitrupe</t>
  </si>
  <si>
    <t>Vitrupes iela</t>
  </si>
  <si>
    <t>Svētciems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</si>
  <si>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</si>
  <si>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</si>
  <si>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</si>
  <si>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</si>
  <si>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</si>
  <si>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</si>
  <si>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</si>
  <si>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</si>
  <si>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</si>
  <si>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</si>
  <si>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</si>
  <si>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</si>
  <si>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</si>
  <si>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</si>
  <si>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Aizsaules</t>
  </si>
  <si>
    <t>Austrumu</t>
  </si>
  <si>
    <t>Brīvības (1,06)</t>
  </si>
  <si>
    <t>Baznīcas</t>
  </si>
  <si>
    <t>Dārza (0,43)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</si>
  <si>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</si>
  <si>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</si>
  <si>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</si>
  <si>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</si>
  <si>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</si>
  <si>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</si>
  <si>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</si>
  <si>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</si>
  <si>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</si>
  <si>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</si>
  <si>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</si>
  <si>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</si>
  <si>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</si>
  <si>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</si>
  <si>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</si>
  <si>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</si>
  <si>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</si>
  <si>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</si>
  <si>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</si>
  <si>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</si>
  <si>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</si>
  <si>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</si>
  <si>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</si>
  <si>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</si>
  <si>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</si>
  <si>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 (4,63)</t>
  </si>
  <si>
    <t>Zaļā</t>
  </si>
  <si>
    <t>Zāles</t>
  </si>
  <si>
    <t>Ziedu</t>
  </si>
  <si>
    <t>Zvejnieku</t>
  </si>
  <si>
    <t>Pārupes iela</t>
  </si>
  <si>
    <t>Skolas iela</t>
  </si>
  <si>
    <t xml:space="preserve">Muižas iela </t>
  </si>
  <si>
    <t>Ezera iela</t>
  </si>
  <si>
    <t>Jelgavkrasti</t>
  </si>
  <si>
    <t>Ceriņu iela</t>
  </si>
  <si>
    <t xml:space="preserve">Lazdu iela </t>
  </si>
  <si>
    <t>Tūja</t>
  </si>
  <si>
    <t>Bērzu iela</t>
  </si>
  <si>
    <t>Bangu iela</t>
  </si>
  <si>
    <t>Dzintaru iela</t>
  </si>
  <si>
    <t>Ievu iela</t>
  </si>
  <si>
    <t>Krasta iela</t>
  </si>
  <si>
    <t>Liedaga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</si>
  <si>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</si>
  <si>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</si>
  <si>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</si>
  <si>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</si>
  <si>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</si>
  <si>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</si>
  <si>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</si>
  <si>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</si>
  <si>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</si>
  <si>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</si>
  <si>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</si>
  <si>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</si>
  <si>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</si>
  <si>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km</t>
  </si>
  <si>
    <t>Seņču</t>
  </si>
  <si>
    <t>Grants, šķembu un uzlabotas grunts segumu  nošļūkšana</t>
  </si>
  <si>
    <t>m2</t>
  </si>
  <si>
    <t xml:space="preserve">Iesēdumu un bedru labošana grants, šķembu segumos un uzlabotas grunts ceļos izmantojot pašvaldības materiālu </t>
  </si>
  <si>
    <t>m3</t>
  </si>
  <si>
    <t>Seguma tīrīšana</t>
  </si>
  <si>
    <t>Salacgrīvas tilta uzturēšana, Dzelzs tilta uzturēšana Ainažu pagastā un Slūžu uzturēšana Liepupē</t>
  </si>
  <si>
    <t>Izcenojums</t>
  </si>
  <si>
    <t>ielas mēn:</t>
  </si>
  <si>
    <t>ceļi mēn:</t>
  </si>
  <si>
    <t>Kopā pa teritorijām:</t>
  </si>
  <si>
    <t>Pavisam KOPĀ:</t>
  </si>
  <si>
    <t>ielas m2</t>
  </si>
  <si>
    <t>ceļi m2</t>
  </si>
  <si>
    <t>ielas m3</t>
  </si>
  <si>
    <t>ceļi m3</t>
  </si>
  <si>
    <t>Grants, šķembu un uzlabotas grunts nošļūkšana</t>
  </si>
  <si>
    <t>ielas km</t>
  </si>
  <si>
    <t>ceļi km</t>
  </si>
  <si>
    <t>Summa</t>
  </si>
  <si>
    <t>Kopā</t>
  </si>
  <si>
    <t>2016. gada jūlijs</t>
  </si>
  <si>
    <t>Iesēdumu bedru labošana grants, šķembu segumos un uzlabotas grunts ceļos, izmantojot pašvaldības materiālu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</si>
</sst>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1" fillId="0" borderId="0" xfId="1"/>
    <xf numFmtId="0" fontId="1" fillId="0" borderId="0" xfId="1" applyBorder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0" fontId="4" fillId="0" borderId="0" xfId="1" applyFont="1" applyBorder="1"/>
    <xf numFmtId="0" fontId="4" fillId="0" borderId="0" xfId="1" applyFont="1"/>
    <xf numFmtId="49" fontId="3" fillId="0" borderId="13" xfId="1" applyNumberFormat="1" applyFont="1" applyBorder="1" applyAlignment="1">
      <alignment horizontal="left" wrapText="1"/>
    </xf>
    <xf numFmtId="49" fontId="3" fillId="0" borderId="15" xfId="1" applyNumberFormat="1" applyFont="1" applyBorder="1" applyAlignment="1">
      <alignment horizontal="left" wrapText="1"/>
    </xf>
    <xf numFmtId="49" fontId="3" fillId="0" borderId="13" xfId="1" applyNumberFormat="1" applyFont="1" applyBorder="1" applyAlignment="1">
      <alignment wrapText="1"/>
    </xf>
    <xf numFmtId="49" fontId="3" fillId="0" borderId="13" xfId="1" applyNumberFormat="1" applyFont="1" applyFill="1" applyBorder="1" applyAlignment="1">
      <alignment wrapText="1"/>
    </xf>
    <xf numFmtId="0" fontId="5" fillId="0" borderId="13" xfId="1" applyFont="1" applyBorder="1" applyAlignment="1">
      <alignment wrapText="1"/>
    </xf>
    <xf numFmtId="0" fontId="6" fillId="0" borderId="0" xfId="1" applyFont="1" applyFill="1" applyBorder="1"/>
    <xf numFmtId="49" fontId="3" fillId="0" borderId="15" xfId="1" applyNumberFormat="1" applyFont="1" applyBorder="1" applyAlignment="1">
      <alignment wrapText="1"/>
    </xf>
    <xf numFmtId="0" fontId="8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49" fontId="7" fillId="0" borderId="13" xfId="1" applyNumberFormat="1" applyFont="1" applyBorder="1" applyAlignment="1">
      <alignment horizontal="left" wrapText="1"/>
    </xf>
    <xf numFmtId="49" fontId="7" fillId="0" borderId="15" xfId="1" applyNumberFormat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49" fontId="5" fillId="0" borderId="13" xfId="1" applyNumberFormat="1" applyFont="1" applyBorder="1" applyAlignment="1">
      <alignment wrapText="1"/>
    </xf>
    <xf numFmtId="49" fontId="8" fillId="0" borderId="13" xfId="1" applyNumberFormat="1" applyFont="1" applyBorder="1" applyAlignment="1">
      <alignment horizontal="left" wrapText="1"/>
    </xf>
    <xf numFmtId="49" fontId="3" fillId="0" borderId="13" xfId="1" applyNumberFormat="1" applyFont="1" applyFill="1" applyBorder="1" applyAlignment="1">
      <alignment horizontal="left" wrapText="1"/>
    </xf>
    <xf numFmtId="49" fontId="5" fillId="0" borderId="13" xfId="1" applyNumberFormat="1" applyFont="1" applyBorder="1" applyAlignment="1">
      <alignment horizontal="left" wrapText="1"/>
    </xf>
    <xf numFmtId="0" fontId="1" fillId="0" borderId="5" xfId="1" applyFill="1" applyBorder="1"/>
    <xf numFmtId="0" fontId="1" fillId="0" borderId="7" xfId="1" applyFill="1" applyBorder="1" applyAlignment="1">
      <alignment horizontal="right"/>
    </xf>
    <xf numFmtId="4" fontId="1" fillId="0" borderId="8" xfId="1" applyNumberFormat="1" applyFill="1" applyBorder="1" applyAlignment="1">
      <alignment horizontal="center"/>
    </xf>
    <xf numFmtId="0" fontId="2" fillId="0" borderId="0" xfId="1" applyFont="1" applyFill="1"/>
    <xf numFmtId="0" fontId="1" fillId="0" borderId="0" xfId="1" applyFill="1" applyBorder="1"/>
    <xf numFmtId="4" fontId="4" fillId="0" borderId="0" xfId="1" applyNumberFormat="1" applyFont="1" applyBorder="1"/>
    <xf numFmtId="43" fontId="4" fillId="0" borderId="0" xfId="1" applyNumberFormat="1" applyFont="1"/>
    <xf numFmtId="4" fontId="1" fillId="0" borderId="0" xfId="1" applyNumberFormat="1"/>
    <xf numFmtId="43" fontId="0" fillId="0" borderId="0" xfId="2" applyFont="1"/>
    <xf numFmtId="0" fontId="1" fillId="0" borderId="20" xfId="1" applyFill="1" applyBorder="1" applyAlignment="1">
      <alignment horizontal="center"/>
    </xf>
    <xf numFmtId="0" fontId="1" fillId="0" borderId="0" xfId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0" fontId="1" fillId="0" borderId="5" xfId="1" applyFill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0" fontId="1" fillId="0" borderId="0" xfId="1" applyFill="1"/>
    <xf numFmtId="2" fontId="1" fillId="0" borderId="0" xfId="1" applyNumberFormat="1" applyBorder="1"/>
    <xf numFmtId="0" fontId="1" fillId="0" borderId="31" xfId="1" applyFill="1" applyBorder="1" applyAlignment="1">
      <alignment horizontal="center"/>
    </xf>
    <xf numFmtId="4" fontId="1" fillId="0" borderId="25" xfId="1" applyNumberFormat="1" applyFill="1" applyBorder="1" applyAlignment="1">
      <alignment horizontal="center"/>
    </xf>
    <xf numFmtId="2" fontId="1" fillId="0" borderId="32" xfId="1" applyNumberFormat="1" applyFill="1" applyBorder="1"/>
    <xf numFmtId="2" fontId="1" fillId="0" borderId="33" xfId="1" applyNumberFormat="1" applyFill="1" applyBorder="1"/>
    <xf numFmtId="0" fontId="10" fillId="0" borderId="25" xfId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2" fontId="3" fillId="0" borderId="30" xfId="1" applyNumberFormat="1" applyFont="1" applyBorder="1" applyAlignment="1">
      <alignment horizontal="center"/>
    </xf>
    <xf numFmtId="43" fontId="5" fillId="0" borderId="27" xfId="2" applyFont="1" applyBorder="1" applyAlignment="1"/>
    <xf numFmtId="2" fontId="5" fillId="0" borderId="27" xfId="1" applyNumberFormat="1" applyFont="1" applyBorder="1" applyAlignment="1">
      <alignment horizontal="center"/>
    </xf>
    <xf numFmtId="2" fontId="9" fillId="0" borderId="32" xfId="1" applyNumberFormat="1" applyFont="1" applyFill="1" applyBorder="1"/>
    <xf numFmtId="2" fontId="9" fillId="0" borderId="33" xfId="1" applyNumberFormat="1" applyFont="1" applyFill="1" applyBorder="1"/>
    <xf numFmtId="4" fontId="2" fillId="0" borderId="0" xfId="1" applyNumberFormat="1" applyFont="1" applyBorder="1" applyAlignment="1">
      <alignment horizontal="center"/>
    </xf>
    <xf numFmtId="0" fontId="0" fillId="0" borderId="0" xfId="1" applyFont="1" applyBorder="1"/>
    <xf numFmtId="0" fontId="11" fillId="0" borderId="38" xfId="0" applyFont="1" applyBorder="1" applyAlignment="1">
      <alignment horizontal="center" vertical="center" wrapText="1"/>
    </xf>
    <xf numFmtId="4" fontId="10" fillId="0" borderId="0" xfId="1" applyNumberFormat="1" applyFont="1" applyBorder="1" applyAlignment="1">
      <alignment horizontal="left"/>
    </xf>
    <xf numFmtId="0" fontId="11" fillId="0" borderId="2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2" fontId="15" fillId="0" borderId="39" xfId="1" applyNumberFormat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6" fillId="0" borderId="5" xfId="1" applyFont="1" applyBorder="1"/>
    <xf numFmtId="0" fontId="13" fillId="0" borderId="7" xfId="1" applyFont="1" applyBorder="1" applyAlignment="1">
      <alignment horizontal="center"/>
    </xf>
    <xf numFmtId="0" fontId="13" fillId="0" borderId="40" xfId="1" applyFont="1" applyBorder="1" applyAlignment="1">
      <alignment horizontal="center"/>
    </xf>
    <xf numFmtId="2" fontId="14" fillId="0" borderId="0" xfId="1" applyNumberFormat="1" applyFont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6" fillId="0" borderId="21" xfId="1" applyFont="1" applyBorder="1"/>
    <xf numFmtId="0" fontId="16" fillId="0" borderId="17" xfId="1" applyFont="1" applyBorder="1"/>
    <xf numFmtId="0" fontId="16" fillId="0" borderId="44" xfId="1" applyFont="1" applyBorder="1"/>
    <xf numFmtId="43" fontId="14" fillId="0" borderId="0" xfId="2" applyFont="1" applyAlignment="1">
      <alignment horizontal="left" vertical="center"/>
    </xf>
    <xf numFmtId="0" fontId="18" fillId="0" borderId="45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6" fillId="0" borderId="12" xfId="1" applyFont="1" applyBorder="1" applyAlignment="1">
      <alignment horizontal="right"/>
    </xf>
    <xf numFmtId="2" fontId="16" fillId="0" borderId="13" xfId="1" applyNumberFormat="1" applyFont="1" applyBorder="1" applyAlignment="1">
      <alignment horizontal="center"/>
    </xf>
    <xf numFmtId="2" fontId="16" fillId="0" borderId="48" xfId="1" applyNumberFormat="1" applyFont="1" applyBorder="1" applyAlignment="1">
      <alignment horizontal="center"/>
    </xf>
    <xf numFmtId="2" fontId="19" fillId="0" borderId="49" xfId="1" applyNumberFormat="1" applyFont="1" applyBorder="1" applyAlignment="1">
      <alignment horizontal="center" vertical="center"/>
    </xf>
    <xf numFmtId="2" fontId="16" fillId="0" borderId="34" xfId="1" applyNumberFormat="1" applyFont="1" applyBorder="1" applyAlignment="1">
      <alignment horizontal="center" vertical="center"/>
    </xf>
    <xf numFmtId="2" fontId="16" fillId="0" borderId="50" xfId="1" applyNumberFormat="1" applyFont="1" applyBorder="1" applyAlignment="1">
      <alignment horizontal="center" vertical="center"/>
    </xf>
    <xf numFmtId="2" fontId="13" fillId="0" borderId="13" xfId="1" applyNumberFormat="1" applyFont="1" applyBorder="1" applyAlignment="1">
      <alignment horizontal="center"/>
    </xf>
    <xf numFmtId="2" fontId="13" fillId="0" borderId="48" xfId="1" applyNumberFormat="1" applyFont="1" applyBorder="1" applyAlignment="1">
      <alignment horizontal="center"/>
    </xf>
    <xf numFmtId="2" fontId="17" fillId="0" borderId="49" xfId="1" applyNumberFormat="1" applyFont="1" applyBorder="1" applyAlignment="1">
      <alignment horizontal="center" vertical="center"/>
    </xf>
    <xf numFmtId="2" fontId="13" fillId="0" borderId="34" xfId="1" applyNumberFormat="1" applyFont="1" applyBorder="1" applyAlignment="1">
      <alignment horizontal="center" vertical="center"/>
    </xf>
    <xf numFmtId="2" fontId="13" fillId="0" borderId="50" xfId="1" applyNumberFormat="1" applyFont="1" applyBorder="1" applyAlignment="1">
      <alignment horizontal="center" vertical="center"/>
    </xf>
    <xf numFmtId="0" fontId="16" fillId="0" borderId="13" xfId="1" applyFont="1" applyBorder="1" applyAlignment="1">
      <alignment horizontal="center"/>
    </xf>
    <xf numFmtId="0" fontId="16" fillId="0" borderId="48" xfId="1" applyFont="1" applyBorder="1" applyAlignment="1">
      <alignment horizontal="center"/>
    </xf>
    <xf numFmtId="0" fontId="16" fillId="0" borderId="19" xfId="1" applyFont="1" applyBorder="1" applyAlignment="1">
      <alignment horizontal="right"/>
    </xf>
    <xf numFmtId="2" fontId="18" fillId="0" borderId="0" xfId="1" applyNumberFormat="1" applyFont="1" applyAlignment="1">
      <alignment horizontal="center" vertical="center"/>
    </xf>
    <xf numFmtId="0" fontId="16" fillId="0" borderId="13" xfId="1" applyFont="1" applyBorder="1"/>
    <xf numFmtId="0" fontId="16" fillId="0" borderId="48" xfId="1" applyFont="1" applyBorder="1"/>
    <xf numFmtId="0" fontId="16" fillId="0" borderId="0" xfId="1" applyFont="1" applyBorder="1" applyAlignment="1">
      <alignment horizontal="right"/>
    </xf>
    <xf numFmtId="2" fontId="13" fillId="0" borderId="0" xfId="1" applyNumberFormat="1" applyFont="1" applyBorder="1" applyAlignment="1">
      <alignment horizontal="center"/>
    </xf>
    <xf numFmtId="2" fontId="17" fillId="0" borderId="0" xfId="1" applyNumberFormat="1" applyFont="1" applyBorder="1" applyAlignment="1">
      <alignment horizontal="center" vertical="center"/>
    </xf>
    <xf numFmtId="2" fontId="17" fillId="0" borderId="55" xfId="1" applyNumberFormat="1" applyFont="1" applyBorder="1" applyAlignment="1">
      <alignment horizontal="center" vertical="center"/>
    </xf>
    <xf numFmtId="2" fontId="13" fillId="0" borderId="56" xfId="1" applyNumberFormat="1" applyFont="1" applyBorder="1" applyAlignment="1">
      <alignment horizontal="center" vertical="center"/>
    </xf>
    <xf numFmtId="2" fontId="13" fillId="0" borderId="57" xfId="1" applyNumberFormat="1" applyFont="1" applyBorder="1" applyAlignment="1">
      <alignment horizontal="center" vertical="center"/>
    </xf>
    <xf numFmtId="9" fontId="14" fillId="0" borderId="0" xfId="1" applyNumberFormat="1" applyFont="1" applyAlignment="1">
      <alignment horizontal="center" vertical="center"/>
    </xf>
    <xf numFmtId="2" fontId="19" fillId="0" borderId="45" xfId="1" applyNumberFormat="1" applyFont="1" applyBorder="1" applyAlignment="1">
      <alignment horizontal="center" vertical="center"/>
    </xf>
    <xf numFmtId="2" fontId="16" fillId="0" borderId="46" xfId="1" applyNumberFormat="1" applyFont="1" applyBorder="1" applyAlignment="1">
      <alignment horizontal="center" vertical="center"/>
    </xf>
    <xf numFmtId="2" fontId="16" fillId="0" borderId="47" xfId="1" applyNumberFormat="1" applyFont="1" applyBorder="1" applyAlignment="1">
      <alignment horizontal="center" vertical="center"/>
    </xf>
    <xf numFmtId="0" fontId="13" fillId="0" borderId="7" xfId="1" applyFont="1" applyBorder="1"/>
    <xf numFmtId="0" fontId="13" fillId="0" borderId="40" xfId="1" applyFont="1" applyBorder="1"/>
    <xf numFmtId="0" fontId="16" fillId="0" borderId="17" xfId="1" applyFont="1" applyBorder="1" applyAlignment="1">
      <alignment horizontal="center"/>
    </xf>
    <xf numFmtId="0" fontId="16" fillId="0" borderId="44" xfId="1" applyFont="1" applyBorder="1" applyAlignment="1">
      <alignment horizontal="center"/>
    </xf>
    <xf numFmtId="164" fontId="19" fillId="0" borderId="49" xfId="1" applyNumberFormat="1" applyFont="1" applyBorder="1" applyAlignment="1">
      <alignment horizontal="center" vertical="center"/>
    </xf>
    <xf numFmtId="164" fontId="16" fillId="0" borderId="50" xfId="1" applyNumberFormat="1" applyFont="1" applyBorder="1" applyAlignment="1">
      <alignment horizontal="center" vertical="center"/>
    </xf>
    <xf numFmtId="0" fontId="0" fillId="0" borderId="55" xfId="0" applyBorder="1"/>
    <xf numFmtId="2" fontId="17" fillId="0" borderId="56" xfId="1" applyNumberFormat="1" applyFont="1" applyBorder="1" applyAlignment="1">
      <alignment horizontal="center" vertical="center"/>
    </xf>
    <xf numFmtId="0" fontId="0" fillId="0" borderId="45" xfId="0" applyBorder="1" applyAlignment="1">
      <alignment horizontal="right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58" xfId="0" applyBorder="1" applyAlignment="1">
      <alignment horizontal="right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9" xfId="1" applyFill="1" applyBorder="1" applyAlignment="1">
      <alignment horizontal="center" vertical="center" textRotation="90"/>
    </xf>
    <xf numFmtId="0" fontId="1" fillId="0" borderId="12" xfId="1" applyFill="1" applyBorder="1" applyAlignment="1">
      <alignment horizontal="center" vertical="center" textRotation="90"/>
    </xf>
    <xf numFmtId="0" fontId="1" fillId="0" borderId="19" xfId="1" applyFill="1" applyBorder="1" applyAlignment="1">
      <alignment horizontal="center" vertical="center" textRotation="90"/>
    </xf>
    <xf numFmtId="0" fontId="1" fillId="0" borderId="12" xfId="1" applyFill="1" applyBorder="1" applyAlignment="1">
      <alignment horizontal="center" textRotation="45"/>
    </xf>
    <xf numFmtId="0" fontId="1" fillId="0" borderId="22" xfId="1" applyFill="1" applyBorder="1" applyAlignment="1">
      <alignment horizontal="center" vertical="center" textRotation="90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1" fillId="0" borderId="21" xfId="1" applyFill="1" applyBorder="1" applyAlignment="1">
      <alignment horizontal="center" vertical="center" textRotation="90"/>
    </xf>
    <xf numFmtId="2" fontId="12" fillId="0" borderId="59" xfId="0" applyNumberFormat="1" applyFont="1" applyBorder="1" applyAlignment="1">
      <alignment horizontal="center"/>
    </xf>
    <xf numFmtId="2" fontId="12" fillId="0" borderId="53" xfId="0" applyNumberFormat="1" applyFont="1" applyBorder="1" applyAlignment="1">
      <alignment horizontal="center"/>
    </xf>
    <xf numFmtId="2" fontId="12" fillId="0" borderId="54" xfId="0" applyNumberFormat="1" applyFont="1" applyBorder="1" applyAlignment="1">
      <alignment horizontal="center"/>
    </xf>
    <xf numFmtId="0" fontId="16" fillId="0" borderId="39" xfId="1" applyFont="1" applyFill="1" applyBorder="1" applyAlignment="1">
      <alignment horizontal="left" vertical="top" wrapText="1"/>
    </xf>
    <xf numFmtId="2" fontId="13" fillId="0" borderId="16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2" fontId="13" fillId="0" borderId="51" xfId="1" applyNumberFormat="1" applyFont="1" applyBorder="1" applyAlignment="1">
      <alignment horizontal="center"/>
    </xf>
    <xf numFmtId="2" fontId="17" fillId="0" borderId="52" xfId="1" applyNumberFormat="1" applyFont="1" applyBorder="1" applyAlignment="1">
      <alignment horizontal="center" vertical="center"/>
    </xf>
    <xf numFmtId="2" fontId="17" fillId="0" borderId="53" xfId="1" applyNumberFormat="1" applyFont="1" applyBorder="1" applyAlignment="1">
      <alignment horizontal="center" vertical="center"/>
    </xf>
    <xf numFmtId="2" fontId="17" fillId="0" borderId="54" xfId="1" applyNumberFormat="1" applyFont="1" applyBorder="1" applyAlignment="1">
      <alignment horizontal="center" vertical="center"/>
    </xf>
    <xf numFmtId="17" fontId="13" fillId="0" borderId="0" xfId="1" applyNumberFormat="1" applyFont="1" applyAlignment="1">
      <alignment horizontal="center" vertical="center"/>
    </xf>
    <xf numFmtId="0" fontId="16" fillId="0" borderId="39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1" fillId="0" borderId="61" xfId="1" applyFill="1" applyBorder="1" applyAlignment="1">
      <alignment horizontal="center"/>
    </xf>
    <xf numFmtId="4" fontId="1" fillId="0" borderId="60" xfId="1" applyNumberForma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0" borderId="60" xfId="1" applyBorder="1" applyAlignment="1">
      <alignment horizontal="center"/>
    </xf>
    <xf numFmtId="2" fontId="3" fillId="0" borderId="62" xfId="1" applyNumberFormat="1" applyFont="1" applyBorder="1" applyAlignment="1">
      <alignment horizontal="center"/>
    </xf>
    <xf numFmtId="14" fontId="3" fillId="0" borderId="62" xfId="1" applyNumberFormat="1" applyFont="1" applyBorder="1" applyAlignment="1">
      <alignment horizontal="center"/>
    </xf>
    <xf numFmtId="14" fontId="3" fillId="0" borderId="4" xfId="1" applyNumberFormat="1" applyFont="1" applyBorder="1" applyAlignment="1">
      <alignment horizontal="center"/>
    </xf>
    <xf numFmtId="14" fontId="5" fillId="0" borderId="62" xfId="1" applyNumberFormat="1" applyFont="1" applyBorder="1" applyAlignment="1">
      <alignment horizontal="center"/>
    </xf>
    <xf numFmtId="0" fontId="1" fillId="0" borderId="65" xfId="1" applyBorder="1" applyAlignment="1">
      <alignment horizontal="center" vertical="center" textRotation="90"/>
    </xf>
    <xf numFmtId="2" fontId="3" fillId="2" borderId="11" xfId="1" applyNumberFormat="1" applyFont="1" applyFill="1" applyBorder="1" applyAlignment="1">
      <alignment horizontal="center"/>
    </xf>
    <xf numFmtId="14" fontId="3" fillId="2" borderId="11" xfId="1" applyNumberFormat="1" applyFont="1" applyFill="1" applyBorder="1" applyAlignment="1">
      <alignment horizontal="center"/>
    </xf>
    <xf numFmtId="2" fontId="3" fillId="2" borderId="29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14" fontId="3" fillId="2" borderId="14" xfId="1" applyNumberFormat="1" applyFont="1" applyFill="1" applyBorder="1" applyAlignment="1">
      <alignment horizontal="center"/>
    </xf>
    <xf numFmtId="2" fontId="3" fillId="2" borderId="27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4" fontId="3" fillId="2" borderId="62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14" fontId="3" fillId="2" borderId="4" xfId="1" applyNumberFormat="1" applyFont="1" applyFill="1" applyBorder="1" applyAlignment="1">
      <alignment horizontal="center"/>
    </xf>
    <xf numFmtId="2" fontId="3" fillId="2" borderId="30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14" fontId="3" fillId="2" borderId="64" xfId="1" applyNumberFormat="1" applyFont="1" applyFill="1" applyBorder="1" applyAlignment="1">
      <alignment horizontal="center"/>
    </xf>
    <xf numFmtId="2" fontId="3" fillId="2" borderId="26" xfId="1" applyNumberFormat="1" applyFont="1" applyFill="1" applyBorder="1" applyAlignment="1">
      <alignment horizontal="center"/>
    </xf>
    <xf numFmtId="43" fontId="5" fillId="2" borderId="27" xfId="2" applyFont="1" applyFill="1" applyBorder="1" applyAlignment="1"/>
    <xf numFmtId="2" fontId="5" fillId="2" borderId="27" xfId="2" applyNumberFormat="1" applyFont="1" applyFill="1" applyBorder="1" applyAlignment="1">
      <alignment horizontal="center" vertical="center"/>
    </xf>
    <xf numFmtId="2" fontId="7" fillId="2" borderId="14" xfId="1" applyNumberFormat="1" applyFont="1" applyFill="1" applyBorder="1" applyAlignment="1">
      <alignment horizontal="center"/>
    </xf>
    <xf numFmtId="14" fontId="7" fillId="2" borderId="62" xfId="1" applyNumberFormat="1" applyFont="1" applyFill="1" applyBorder="1" applyAlignment="1">
      <alignment horizontal="center"/>
    </xf>
    <xf numFmtId="2" fontId="7" fillId="2" borderId="27" xfId="1" applyNumberFormat="1" applyFont="1" applyFill="1" applyBorder="1" applyAlignment="1">
      <alignment horizontal="center"/>
    </xf>
    <xf numFmtId="49" fontId="7" fillId="2" borderId="14" xfId="1" applyNumberFormat="1" applyFont="1" applyFill="1" applyBorder="1" applyAlignment="1">
      <alignment horizontal="center"/>
    </xf>
    <xf numFmtId="14" fontId="7" fillId="2" borderId="14" xfId="1" applyNumberFormat="1" applyFont="1" applyFill="1" applyBorder="1" applyAlignment="1">
      <alignment horizontal="center"/>
    </xf>
    <xf numFmtId="2" fontId="7" fillId="2" borderId="62" xfId="1" applyNumberFormat="1" applyFont="1" applyFill="1" applyBorder="1" applyAlignment="1">
      <alignment horizontal="center"/>
    </xf>
    <xf numFmtId="2" fontId="8" fillId="2" borderId="14" xfId="1" applyNumberFormat="1" applyFont="1" applyFill="1" applyBorder="1" applyAlignment="1">
      <alignment horizontal="center"/>
    </xf>
    <xf numFmtId="14" fontId="8" fillId="2" borderId="62" xfId="1" applyNumberFormat="1" applyFont="1" applyFill="1" applyBorder="1" applyAlignment="1">
      <alignment horizontal="center"/>
    </xf>
    <xf numFmtId="2" fontId="8" fillId="2" borderId="27" xfId="1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62" xfId="1" applyNumberFormat="1" applyFont="1" applyFill="1" applyBorder="1" applyAlignment="1">
      <alignment horizontal="center"/>
    </xf>
    <xf numFmtId="2" fontId="5" fillId="2" borderId="62" xfId="1" applyNumberFormat="1" applyFont="1" applyFill="1" applyBorder="1" applyAlignment="1">
      <alignment horizontal="center"/>
    </xf>
    <xf numFmtId="2" fontId="3" fillId="2" borderId="66" xfId="1" applyNumberFormat="1" applyFont="1" applyFill="1" applyBorder="1" applyAlignment="1">
      <alignment horizontal="center"/>
    </xf>
    <xf numFmtId="2" fontId="3" fillId="2" borderId="51" xfId="1" applyNumberFormat="1" applyFont="1" applyFill="1" applyBorder="1" applyAlignment="1">
      <alignment horizontal="center"/>
    </xf>
    <xf numFmtId="2" fontId="3" fillId="2" borderId="67" xfId="1" applyNumberFormat="1" applyFont="1" applyFill="1" applyBorder="1" applyAlignment="1">
      <alignment horizontal="center"/>
    </xf>
    <xf numFmtId="43" fontId="5" fillId="2" borderId="66" xfId="2" applyFont="1" applyFill="1" applyBorder="1" applyAlignment="1"/>
    <xf numFmtId="2" fontId="5" fillId="2" borderId="66" xfId="2" applyNumberFormat="1" applyFont="1" applyFill="1" applyBorder="1" applyAlignment="1">
      <alignment horizontal="center" vertical="center"/>
    </xf>
    <xf numFmtId="2" fontId="7" fillId="2" borderId="66" xfId="1" applyNumberFormat="1" applyFont="1" applyFill="1" applyBorder="1" applyAlignment="1">
      <alignment horizontal="center"/>
    </xf>
    <xf numFmtId="14" fontId="3" fillId="2" borderId="29" xfId="1" applyNumberFormat="1" applyFont="1" applyFill="1" applyBorder="1" applyAlignment="1">
      <alignment horizontal="center"/>
    </xf>
    <xf numFmtId="14" fontId="3" fillId="2" borderId="27" xfId="1" applyNumberFormat="1" applyFont="1" applyFill="1" applyBorder="1" applyAlignment="1">
      <alignment horizontal="center"/>
    </xf>
    <xf numFmtId="14" fontId="5" fillId="2" borderId="27" xfId="1" applyNumberFormat="1" applyFont="1" applyFill="1" applyBorder="1" applyAlignment="1">
      <alignment horizontal="center"/>
    </xf>
    <xf numFmtId="14" fontId="3" fillId="2" borderId="30" xfId="1" applyNumberFormat="1" applyFont="1" applyFill="1" applyBorder="1" applyAlignment="1">
      <alignment horizontal="center"/>
    </xf>
    <xf numFmtId="14" fontId="3" fillId="2" borderId="26" xfId="1" applyNumberFormat="1" applyFont="1" applyFill="1" applyBorder="1" applyAlignment="1">
      <alignment horizontal="center"/>
    </xf>
    <xf numFmtId="0" fontId="1" fillId="2" borderId="32" xfId="1" applyFill="1" applyBorder="1"/>
    <xf numFmtId="14" fontId="7" fillId="2" borderId="27" xfId="1" applyNumberFormat="1" applyFont="1" applyFill="1" applyBorder="1" applyAlignment="1">
      <alignment horizontal="center"/>
    </xf>
    <xf numFmtId="14" fontId="7" fillId="2" borderId="30" xfId="1" applyNumberFormat="1" applyFont="1" applyFill="1" applyBorder="1" applyAlignment="1">
      <alignment horizontal="center"/>
    </xf>
    <xf numFmtId="0" fontId="1" fillId="0" borderId="68" xfId="1" applyBorder="1" applyAlignment="1">
      <alignment horizontal="center" vertical="center" textRotation="90"/>
    </xf>
    <xf numFmtId="0" fontId="1" fillId="0" borderId="3" xfId="1" applyBorder="1" applyAlignment="1">
      <alignment horizontal="center" vertical="center" textRotation="90"/>
    </xf>
    <xf numFmtId="0" fontId="1" fillId="0" borderId="9" xfId="1" applyBorder="1" applyAlignment="1">
      <alignment horizontal="center"/>
    </xf>
    <xf numFmtId="0" fontId="7" fillId="0" borderId="10" xfId="1" applyFont="1" applyBorder="1" applyAlignment="1">
      <alignment horizontal="left" wrapText="1"/>
    </xf>
    <xf numFmtId="2" fontId="7" fillId="2" borderId="11" xfId="1" applyNumberFormat="1" applyFont="1" applyFill="1" applyBorder="1" applyAlignment="1">
      <alignment horizontal="center"/>
    </xf>
    <xf numFmtId="14" fontId="7" fillId="2" borderId="29" xfId="1" applyNumberFormat="1" applyFont="1" applyFill="1" applyBorder="1" applyAlignment="1">
      <alignment horizontal="center"/>
    </xf>
    <xf numFmtId="43" fontId="5" fillId="2" borderId="69" xfId="2" applyFont="1" applyFill="1" applyBorder="1" applyAlignment="1"/>
    <xf numFmtId="43" fontId="5" fillId="2" borderId="29" xfId="2" applyFont="1" applyFill="1" applyBorder="1" applyAlignment="1"/>
    <xf numFmtId="0" fontId="1" fillId="0" borderId="12" xfId="1" applyBorder="1" applyAlignment="1">
      <alignment horizontal="center"/>
    </xf>
    <xf numFmtId="0" fontId="1" fillId="0" borderId="19" xfId="1" applyBorder="1" applyAlignment="1">
      <alignment horizontal="center"/>
    </xf>
    <xf numFmtId="2" fontId="7" fillId="2" borderId="51" xfId="1" applyNumberFormat="1" applyFont="1" applyFill="1" applyBorder="1" applyAlignment="1">
      <alignment horizontal="center"/>
    </xf>
    <xf numFmtId="2" fontId="7" fillId="2" borderId="30" xfId="1" applyNumberFormat="1" applyFont="1" applyFill="1" applyBorder="1" applyAlignment="1">
      <alignment horizontal="center"/>
    </xf>
    <xf numFmtId="0" fontId="5" fillId="0" borderId="10" xfId="1" applyFont="1" applyBorder="1" applyAlignment="1">
      <alignment wrapText="1"/>
    </xf>
    <xf numFmtId="2" fontId="3" fillId="2" borderId="70" xfId="1" applyNumberFormat="1" applyFont="1" applyFill="1" applyBorder="1" applyAlignment="1">
      <alignment horizontal="center"/>
    </xf>
    <xf numFmtId="2" fontId="3" fillId="2" borderId="48" xfId="1" applyNumberFormat="1" applyFont="1" applyFill="1" applyBorder="1" applyAlignment="1">
      <alignment horizontal="center"/>
    </xf>
    <xf numFmtId="0" fontId="6" fillId="0" borderId="12" xfId="1" applyFont="1" applyBorder="1" applyAlignment="1">
      <alignment horizontal="center"/>
    </xf>
    <xf numFmtId="2" fontId="3" fillId="2" borderId="71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 vertical="center" textRotation="90"/>
    </xf>
    <xf numFmtId="2" fontId="5" fillId="2" borderId="48" xfId="1" applyNumberFormat="1" applyFont="1" applyFill="1" applyBorder="1" applyAlignment="1">
      <alignment horizontal="center"/>
    </xf>
    <xf numFmtId="0" fontId="1" fillId="2" borderId="27" xfId="1" applyFill="1" applyBorder="1"/>
    <xf numFmtId="2" fontId="3" fillId="2" borderId="64" xfId="1" applyNumberFormat="1" applyFont="1" applyFill="1" applyBorder="1" applyAlignment="1">
      <alignment horizontal="center"/>
    </xf>
    <xf numFmtId="43" fontId="5" fillId="2" borderId="62" xfId="2" applyFont="1" applyFill="1" applyBorder="1" applyAlignment="1"/>
    <xf numFmtId="0" fontId="1" fillId="0" borderId="9" xfId="1" applyFill="1" applyBorder="1" applyAlignment="1">
      <alignment horizontal="center"/>
    </xf>
    <xf numFmtId="0" fontId="3" fillId="0" borderId="10" xfId="1" applyFont="1" applyFill="1" applyBorder="1" applyAlignment="1">
      <alignment horizontal="left" wrapText="1"/>
    </xf>
    <xf numFmtId="0" fontId="1" fillId="0" borderId="12" xfId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49" fontId="3" fillId="0" borderId="23" xfId="1" applyNumberFormat="1" applyFont="1" applyBorder="1" applyAlignment="1">
      <alignment wrapText="1"/>
    </xf>
    <xf numFmtId="2" fontId="3" fillId="2" borderId="72" xfId="1" applyNumberFormat="1" applyFont="1" applyFill="1" applyBorder="1" applyAlignment="1">
      <alignment horizontal="center"/>
    </xf>
    <xf numFmtId="14" fontId="3" fillId="2" borderId="28" xfId="1" applyNumberFormat="1" applyFont="1" applyFill="1" applyBorder="1" applyAlignment="1">
      <alignment horizontal="center"/>
    </xf>
    <xf numFmtId="2" fontId="3" fillId="2" borderId="63" xfId="1" applyNumberFormat="1" applyFont="1" applyFill="1" applyBorder="1" applyAlignment="1">
      <alignment horizontal="center"/>
    </xf>
    <xf numFmtId="2" fontId="3" fillId="2" borderId="28" xfId="1" applyNumberFormat="1" applyFont="1" applyFill="1" applyBorder="1" applyAlignment="1">
      <alignment horizontal="center"/>
    </xf>
    <xf numFmtId="49" fontId="7" fillId="0" borderId="10" xfId="1" applyNumberFormat="1" applyFont="1" applyBorder="1" applyAlignment="1">
      <alignment horizontal="left" wrapText="1"/>
    </xf>
    <xf numFmtId="0" fontId="1" fillId="2" borderId="73" xfId="1" applyFill="1" applyBorder="1"/>
    <xf numFmtId="43" fontId="5" fillId="2" borderId="30" xfId="2" applyFont="1" applyFill="1" applyBorder="1" applyAlignment="1"/>
    <xf numFmtId="2" fontId="8" fillId="2" borderId="66" xfId="1" applyNumberFormat="1" applyFont="1" applyFill="1" applyBorder="1" applyAlignment="1">
      <alignment horizontal="center"/>
    </xf>
    <xf numFmtId="43" fontId="5" fillId="2" borderId="51" xfId="2" applyFont="1" applyFill="1" applyBorder="1" applyAlignment="1"/>
    <xf numFmtId="14" fontId="8" fillId="2" borderId="27" xfId="1" applyNumberFormat="1" applyFont="1" applyFill="1" applyBorder="1" applyAlignment="1">
      <alignment horizontal="center"/>
    </xf>
    <xf numFmtId="0" fontId="1" fillId="2" borderId="69" xfId="1" applyFill="1" applyBorder="1"/>
    <xf numFmtId="2" fontId="7" fillId="2" borderId="29" xfId="1" applyNumberFormat="1" applyFont="1" applyFill="1" applyBorder="1" applyAlignment="1">
      <alignment horizontal="center"/>
    </xf>
    <xf numFmtId="14" fontId="3" fillId="2" borderId="16" xfId="1" applyNumberFormat="1" applyFont="1" applyFill="1" applyBorder="1" applyAlignment="1">
      <alignment horizontal="center"/>
    </xf>
    <xf numFmtId="14" fontId="7" fillId="2" borderId="18" xfId="1" applyNumberFormat="1" applyFont="1" applyFill="1" applyBorder="1" applyAlignment="1">
      <alignment horizontal="center"/>
    </xf>
    <xf numFmtId="2" fontId="3" fillId="2" borderId="24" xfId="1" applyNumberFormat="1" applyFont="1" applyFill="1" applyBorder="1" applyAlignment="1">
      <alignment horizontal="center"/>
    </xf>
    <xf numFmtId="2" fontId="7" fillId="2" borderId="2" xfId="1" applyNumberFormat="1" applyFont="1" applyFill="1" applyBorder="1" applyAlignment="1">
      <alignment horizontal="center"/>
    </xf>
    <xf numFmtId="2" fontId="3" fillId="0" borderId="67" xfId="1" applyNumberFormat="1" applyFont="1" applyFill="1" applyBorder="1" applyAlignment="1">
      <alignment horizontal="center"/>
    </xf>
    <xf numFmtId="2" fontId="3" fillId="0" borderId="66" xfId="1" applyNumberFormat="1" applyFont="1" applyBorder="1" applyAlignment="1">
      <alignment horizontal="center"/>
    </xf>
    <xf numFmtId="14" fontId="3" fillId="0" borderId="29" xfId="1" applyNumberFormat="1" applyFont="1" applyFill="1" applyBorder="1" applyAlignment="1">
      <alignment horizontal="center"/>
    </xf>
    <xf numFmtId="14" fontId="3" fillId="0" borderId="27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wrapText="1"/>
    </xf>
    <xf numFmtId="2" fontId="3" fillId="0" borderId="70" xfId="1" applyNumberFormat="1" applyFont="1" applyFill="1" applyBorder="1" applyAlignment="1">
      <alignment horizontal="center"/>
    </xf>
    <xf numFmtId="2" fontId="3" fillId="0" borderId="48" xfId="1" applyNumberFormat="1" applyFont="1" applyBorder="1" applyAlignment="1">
      <alignment horizontal="center"/>
    </xf>
    <xf numFmtId="14" fontId="3" fillId="2" borderId="2" xfId="1" applyNumberFormat="1" applyFont="1" applyFill="1" applyBorder="1" applyAlignment="1">
      <alignment horizontal="center"/>
    </xf>
    <xf numFmtId="2" fontId="5" fillId="0" borderId="48" xfId="1" applyNumberFormat="1" applyFont="1" applyBorder="1" applyAlignment="1">
      <alignment horizontal="center"/>
    </xf>
    <xf numFmtId="2" fontId="3" fillId="0" borderId="71" xfId="1" applyNumberFormat="1" applyFont="1" applyBorder="1" applyAlignment="1">
      <alignment horizontal="center"/>
    </xf>
    <xf numFmtId="49" fontId="7" fillId="2" borderId="17" xfId="1" applyNumberFormat="1" applyFont="1" applyFill="1" applyBorder="1" applyAlignment="1">
      <alignment wrapText="1"/>
    </xf>
    <xf numFmtId="4" fontId="7" fillId="2" borderId="18" xfId="1" applyNumberFormat="1" applyFont="1" applyFill="1" applyBorder="1" applyAlignment="1">
      <alignment horizontal="center"/>
    </xf>
    <xf numFmtId="4" fontId="7" fillId="2" borderId="26" xfId="1" applyNumberFormat="1" applyFont="1" applyFill="1" applyBorder="1" applyAlignment="1">
      <alignment horizontal="center"/>
    </xf>
    <xf numFmtId="49" fontId="7" fillId="2" borderId="13" xfId="1" applyNumberFormat="1" applyFont="1" applyFill="1" applyBorder="1" applyAlignment="1">
      <alignment wrapText="1"/>
    </xf>
    <xf numFmtId="4" fontId="7" fillId="2" borderId="14" xfId="1" applyNumberFormat="1" applyFont="1" applyFill="1" applyBorder="1" applyAlignment="1">
      <alignment horizontal="center"/>
    </xf>
    <xf numFmtId="4" fontId="7" fillId="2" borderId="27" xfId="1" applyNumberFormat="1" applyFont="1" applyFill="1" applyBorder="1" applyAlignment="1">
      <alignment horizontal="center"/>
    </xf>
    <xf numFmtId="49" fontId="8" fillId="2" borderId="13" xfId="1" applyNumberFormat="1" applyFont="1" applyFill="1" applyBorder="1" applyAlignment="1">
      <alignment wrapText="1"/>
    </xf>
    <xf numFmtId="4" fontId="8" fillId="2" borderId="14" xfId="1" applyNumberFormat="1" applyFont="1" applyFill="1" applyBorder="1" applyAlignment="1">
      <alignment horizontal="center"/>
    </xf>
    <xf numFmtId="4" fontId="8" fillId="2" borderId="27" xfId="1" applyNumberFormat="1" applyFont="1" applyFill="1" applyBorder="1" applyAlignment="1">
      <alignment horizontal="center"/>
    </xf>
    <xf numFmtId="49" fontId="7" fillId="2" borderId="23" xfId="1" applyNumberFormat="1" applyFont="1" applyFill="1" applyBorder="1" applyAlignment="1">
      <alignment wrapText="1"/>
    </xf>
    <xf numFmtId="4" fontId="7" fillId="2" borderId="24" xfId="1" applyNumberFormat="1" applyFont="1" applyFill="1" applyBorder="1" applyAlignment="1">
      <alignment horizontal="center"/>
    </xf>
    <xf numFmtId="14" fontId="7" fillId="2" borderId="24" xfId="1" applyNumberFormat="1" applyFont="1" applyFill="1" applyBorder="1" applyAlignment="1">
      <alignment horizontal="center"/>
    </xf>
    <xf numFmtId="4" fontId="7" fillId="2" borderId="28" xfId="1" applyNumberFormat="1" applyFont="1" applyFill="1" applyBorder="1" applyAlignment="1">
      <alignment horizontal="center"/>
    </xf>
    <xf numFmtId="49" fontId="3" fillId="2" borderId="10" xfId="1" applyNumberFormat="1" applyFont="1" applyFill="1" applyBorder="1" applyAlignment="1">
      <alignment wrapText="1"/>
    </xf>
    <xf numFmtId="49" fontId="3" fillId="2" borderId="13" xfId="1" applyNumberFormat="1" applyFont="1" applyFill="1" applyBorder="1" applyAlignment="1">
      <alignment wrapText="1"/>
    </xf>
    <xf numFmtId="49" fontId="3" fillId="2" borderId="15" xfId="1" applyNumberFormat="1" applyFont="1" applyFill="1" applyBorder="1" applyAlignment="1">
      <alignment wrapText="1"/>
    </xf>
    <xf numFmtId="49" fontId="3" fillId="2" borderId="17" xfId="1" applyNumberFormat="1" applyFont="1" applyFill="1" applyBorder="1" applyAlignment="1">
      <alignment wrapText="1"/>
    </xf>
    <xf numFmtId="14" fontId="3" fillId="2" borderId="18" xfId="1" applyNumberFormat="1" applyFont="1" applyFill="1" applyBorder="1" applyAlignment="1">
      <alignment horizontal="center"/>
    </xf>
    <xf numFmtId="49" fontId="3" fillId="2" borderId="23" xfId="1" applyNumberFormat="1" applyFont="1" applyFill="1" applyBorder="1" applyAlignment="1">
      <alignment wrapText="1"/>
    </xf>
    <xf numFmtId="14" fontId="3" fillId="2" borderId="63" xfId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wrapText="1"/>
    </xf>
    <xf numFmtId="49" fontId="3" fillId="2" borderId="8" xfId="1" applyNumberFormat="1" applyFont="1" applyFill="1" applyBorder="1" applyAlignment="1">
      <alignment horizontal="center"/>
    </xf>
    <xf numFmtId="14" fontId="3" fillId="2" borderId="60" xfId="1" applyNumberFormat="1" applyFont="1" applyFill="1" applyBorder="1" applyAlignment="1">
      <alignment horizontal="center"/>
    </xf>
    <xf numFmtId="49" fontId="3" fillId="2" borderId="25" xfId="1" applyNumberFormat="1" applyFont="1" applyFill="1" applyBorder="1" applyAlignment="1">
      <alignment horizontal="center"/>
    </xf>
    <xf numFmtId="4" fontId="7" fillId="2" borderId="30" xfId="1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68" xfId="1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0" fontId="1" fillId="0" borderId="9" xfId="1" applyFill="1" applyBorder="1" applyAlignment="1">
      <alignment horizontal="center" textRotation="45"/>
    </xf>
    <xf numFmtId="0" fontId="1" fillId="0" borderId="19" xfId="1" applyFill="1" applyBorder="1" applyAlignment="1">
      <alignment horizontal="center" textRotation="45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zoomScaleNormal="100" workbookViewId="0">
      <pane xSplit="4" ySplit="2" topLeftCell="E108" activePane="bottomRight" state="frozen"/>
      <selection pane="topRight" activeCell="E1" sqref="E1"/>
      <selection pane="bottomLeft" activeCell="A4" sqref="A4"/>
      <selection pane="bottomRight" activeCell="C125" sqref="C125"/>
    </sheetView>
  </sheetViews>
  <sheetFormatPr defaultRowHeight="15" x14ac:dyDescent="0.25"/>
  <cols>
    <col min="1" max="1" width="9" style="1" customWidth="1"/>
    <col min="2" max="2" width="4.7109375" style="1" customWidth="1"/>
    <col min="3" max="3" width="18.85546875" style="1" customWidth="1"/>
    <col min="4" max="4" width="7.5703125" style="1" customWidth="1"/>
    <col min="5" max="5" width="9.5703125" style="1" customWidth="1"/>
    <col min="6" max="7" width="12.42578125" style="1" customWidth="1"/>
    <col min="8" max="8" width="10.28515625" style="1" customWidth="1"/>
    <col min="9" max="9" width="9.140625" style="1" customWidth="1"/>
    <col min="10" max="246" width="9.140625" style="1"/>
    <col min="247" max="247" width="14" style="1" customWidth="1"/>
    <col min="248" max="248" width="10.42578125" style="1" customWidth="1"/>
    <col min="249" max="249" width="26.7109375" style="1" customWidth="1"/>
    <col min="250" max="250" width="11.7109375" style="1" customWidth="1"/>
    <col min="251" max="251" width="12.7109375" style="1" customWidth="1"/>
    <col min="252" max="252" width="12" style="1" customWidth="1"/>
    <col min="253" max="502" width="9.140625" style="1"/>
    <col min="503" max="503" width="14" style="1" customWidth="1"/>
    <col min="504" max="504" width="10.42578125" style="1" customWidth="1"/>
    <col min="505" max="505" width="26.7109375" style="1" customWidth="1"/>
    <col min="506" max="506" width="11.7109375" style="1" customWidth="1"/>
    <col min="507" max="507" width="12.7109375" style="1" customWidth="1"/>
    <col min="508" max="508" width="12" style="1" customWidth="1"/>
    <col min="509" max="758" width="9.140625" style="1"/>
    <col min="759" max="759" width="14" style="1" customWidth="1"/>
    <col min="760" max="760" width="10.42578125" style="1" customWidth="1"/>
    <col min="761" max="761" width="26.7109375" style="1" customWidth="1"/>
    <col min="762" max="762" width="11.7109375" style="1" customWidth="1"/>
    <col min="763" max="763" width="12.7109375" style="1" customWidth="1"/>
    <col min="764" max="764" width="12" style="1" customWidth="1"/>
    <col min="765" max="1014" width="9.140625" style="1"/>
    <col min="1015" max="1015" width="14" style="1" customWidth="1"/>
    <col min="1016" max="1016" width="10.42578125" style="1" customWidth="1"/>
    <col min="1017" max="1017" width="26.7109375" style="1" customWidth="1"/>
    <col min="1018" max="1018" width="11.7109375" style="1" customWidth="1"/>
    <col min="1019" max="1019" width="12.7109375" style="1" customWidth="1"/>
    <col min="1020" max="1020" width="12" style="1" customWidth="1"/>
    <col min="1021" max="1270" width="9.140625" style="1"/>
    <col min="1271" max="1271" width="14" style="1" customWidth="1"/>
    <col min="1272" max="1272" width="10.42578125" style="1" customWidth="1"/>
    <col min="1273" max="1273" width="26.7109375" style="1" customWidth="1"/>
    <col min="1274" max="1274" width="11.7109375" style="1" customWidth="1"/>
    <col min="1275" max="1275" width="12.7109375" style="1" customWidth="1"/>
    <col min="1276" max="1276" width="12" style="1" customWidth="1"/>
    <col min="1277" max="1526" width="9.140625" style="1"/>
    <col min="1527" max="1527" width="14" style="1" customWidth="1"/>
    <col min="1528" max="1528" width="10.42578125" style="1" customWidth="1"/>
    <col min="1529" max="1529" width="26.7109375" style="1" customWidth="1"/>
    <col min="1530" max="1530" width="11.7109375" style="1" customWidth="1"/>
    <col min="1531" max="1531" width="12.7109375" style="1" customWidth="1"/>
    <col min="1532" max="1532" width="12" style="1" customWidth="1"/>
    <col min="1533" max="1782" width="9.140625" style="1"/>
    <col min="1783" max="1783" width="14" style="1" customWidth="1"/>
    <col min="1784" max="1784" width="10.42578125" style="1" customWidth="1"/>
    <col min="1785" max="1785" width="26.7109375" style="1" customWidth="1"/>
    <col min="1786" max="1786" width="11.7109375" style="1" customWidth="1"/>
    <col min="1787" max="1787" width="12.7109375" style="1" customWidth="1"/>
    <col min="1788" max="1788" width="12" style="1" customWidth="1"/>
    <col min="1789" max="2038" width="9.140625" style="1"/>
    <col min="2039" max="2039" width="14" style="1" customWidth="1"/>
    <col min="2040" max="2040" width="10.42578125" style="1" customWidth="1"/>
    <col min="2041" max="2041" width="26.7109375" style="1" customWidth="1"/>
    <col min="2042" max="2042" width="11.7109375" style="1" customWidth="1"/>
    <col min="2043" max="2043" width="12.7109375" style="1" customWidth="1"/>
    <col min="2044" max="2044" width="12" style="1" customWidth="1"/>
    <col min="2045" max="2294" width="9.140625" style="1"/>
    <col min="2295" max="2295" width="14" style="1" customWidth="1"/>
    <col min="2296" max="2296" width="10.42578125" style="1" customWidth="1"/>
    <col min="2297" max="2297" width="26.7109375" style="1" customWidth="1"/>
    <col min="2298" max="2298" width="11.7109375" style="1" customWidth="1"/>
    <col min="2299" max="2299" width="12.7109375" style="1" customWidth="1"/>
    <col min="2300" max="2300" width="12" style="1" customWidth="1"/>
    <col min="2301" max="2550" width="9.140625" style="1"/>
    <col min="2551" max="2551" width="14" style="1" customWidth="1"/>
    <col min="2552" max="2552" width="10.42578125" style="1" customWidth="1"/>
    <col min="2553" max="2553" width="26.7109375" style="1" customWidth="1"/>
    <col min="2554" max="2554" width="11.7109375" style="1" customWidth="1"/>
    <col min="2555" max="2555" width="12.7109375" style="1" customWidth="1"/>
    <col min="2556" max="2556" width="12" style="1" customWidth="1"/>
    <col min="2557" max="2806" width="9.140625" style="1"/>
    <col min="2807" max="2807" width="14" style="1" customWidth="1"/>
    <col min="2808" max="2808" width="10.42578125" style="1" customWidth="1"/>
    <col min="2809" max="2809" width="26.7109375" style="1" customWidth="1"/>
    <col min="2810" max="2810" width="11.7109375" style="1" customWidth="1"/>
    <col min="2811" max="2811" width="12.7109375" style="1" customWidth="1"/>
    <col min="2812" max="2812" width="12" style="1" customWidth="1"/>
    <col min="2813" max="3062" width="9.140625" style="1"/>
    <col min="3063" max="3063" width="14" style="1" customWidth="1"/>
    <col min="3064" max="3064" width="10.42578125" style="1" customWidth="1"/>
    <col min="3065" max="3065" width="26.7109375" style="1" customWidth="1"/>
    <col min="3066" max="3066" width="11.7109375" style="1" customWidth="1"/>
    <col min="3067" max="3067" width="12.7109375" style="1" customWidth="1"/>
    <col min="3068" max="3068" width="12" style="1" customWidth="1"/>
    <col min="3069" max="3318" width="9.140625" style="1"/>
    <col min="3319" max="3319" width="14" style="1" customWidth="1"/>
    <col min="3320" max="3320" width="10.42578125" style="1" customWidth="1"/>
    <col min="3321" max="3321" width="26.7109375" style="1" customWidth="1"/>
    <col min="3322" max="3322" width="11.7109375" style="1" customWidth="1"/>
    <col min="3323" max="3323" width="12.7109375" style="1" customWidth="1"/>
    <col min="3324" max="3324" width="12" style="1" customWidth="1"/>
    <col min="3325" max="3574" width="9.140625" style="1"/>
    <col min="3575" max="3575" width="14" style="1" customWidth="1"/>
    <col min="3576" max="3576" width="10.42578125" style="1" customWidth="1"/>
    <col min="3577" max="3577" width="26.7109375" style="1" customWidth="1"/>
    <col min="3578" max="3578" width="11.7109375" style="1" customWidth="1"/>
    <col min="3579" max="3579" width="12.7109375" style="1" customWidth="1"/>
    <col min="3580" max="3580" width="12" style="1" customWidth="1"/>
    <col min="3581" max="3830" width="9.140625" style="1"/>
    <col min="3831" max="3831" width="14" style="1" customWidth="1"/>
    <col min="3832" max="3832" width="10.42578125" style="1" customWidth="1"/>
    <col min="3833" max="3833" width="26.7109375" style="1" customWidth="1"/>
    <col min="3834" max="3834" width="11.7109375" style="1" customWidth="1"/>
    <col min="3835" max="3835" width="12.7109375" style="1" customWidth="1"/>
    <col min="3836" max="3836" width="12" style="1" customWidth="1"/>
    <col min="3837" max="4086" width="9.140625" style="1"/>
    <col min="4087" max="4087" width="14" style="1" customWidth="1"/>
    <col min="4088" max="4088" width="10.42578125" style="1" customWidth="1"/>
    <col min="4089" max="4089" width="26.7109375" style="1" customWidth="1"/>
    <col min="4090" max="4090" width="11.7109375" style="1" customWidth="1"/>
    <col min="4091" max="4091" width="12.7109375" style="1" customWidth="1"/>
    <col min="4092" max="4092" width="12" style="1" customWidth="1"/>
    <col min="4093" max="4342" width="9.140625" style="1"/>
    <col min="4343" max="4343" width="14" style="1" customWidth="1"/>
    <col min="4344" max="4344" width="10.42578125" style="1" customWidth="1"/>
    <col min="4345" max="4345" width="26.7109375" style="1" customWidth="1"/>
    <col min="4346" max="4346" width="11.7109375" style="1" customWidth="1"/>
    <col min="4347" max="4347" width="12.7109375" style="1" customWidth="1"/>
    <col min="4348" max="4348" width="12" style="1" customWidth="1"/>
    <col min="4349" max="4598" width="9.140625" style="1"/>
    <col min="4599" max="4599" width="14" style="1" customWidth="1"/>
    <col min="4600" max="4600" width="10.42578125" style="1" customWidth="1"/>
    <col min="4601" max="4601" width="26.7109375" style="1" customWidth="1"/>
    <col min="4602" max="4602" width="11.7109375" style="1" customWidth="1"/>
    <col min="4603" max="4603" width="12.7109375" style="1" customWidth="1"/>
    <col min="4604" max="4604" width="12" style="1" customWidth="1"/>
    <col min="4605" max="4854" width="9.140625" style="1"/>
    <col min="4855" max="4855" width="14" style="1" customWidth="1"/>
    <col min="4856" max="4856" width="10.42578125" style="1" customWidth="1"/>
    <col min="4857" max="4857" width="26.7109375" style="1" customWidth="1"/>
    <col min="4858" max="4858" width="11.7109375" style="1" customWidth="1"/>
    <col min="4859" max="4859" width="12.7109375" style="1" customWidth="1"/>
    <col min="4860" max="4860" width="12" style="1" customWidth="1"/>
    <col min="4861" max="5110" width="9.140625" style="1"/>
    <col min="5111" max="5111" width="14" style="1" customWidth="1"/>
    <col min="5112" max="5112" width="10.42578125" style="1" customWidth="1"/>
    <col min="5113" max="5113" width="26.7109375" style="1" customWidth="1"/>
    <col min="5114" max="5114" width="11.7109375" style="1" customWidth="1"/>
    <col min="5115" max="5115" width="12.7109375" style="1" customWidth="1"/>
    <col min="5116" max="5116" width="12" style="1" customWidth="1"/>
    <col min="5117" max="5366" width="9.140625" style="1"/>
    <col min="5367" max="5367" width="14" style="1" customWidth="1"/>
    <col min="5368" max="5368" width="10.42578125" style="1" customWidth="1"/>
    <col min="5369" max="5369" width="26.7109375" style="1" customWidth="1"/>
    <col min="5370" max="5370" width="11.7109375" style="1" customWidth="1"/>
    <col min="5371" max="5371" width="12.7109375" style="1" customWidth="1"/>
    <col min="5372" max="5372" width="12" style="1" customWidth="1"/>
    <col min="5373" max="5622" width="9.140625" style="1"/>
    <col min="5623" max="5623" width="14" style="1" customWidth="1"/>
    <col min="5624" max="5624" width="10.42578125" style="1" customWidth="1"/>
    <col min="5625" max="5625" width="26.7109375" style="1" customWidth="1"/>
    <col min="5626" max="5626" width="11.7109375" style="1" customWidth="1"/>
    <col min="5627" max="5627" width="12.7109375" style="1" customWidth="1"/>
    <col min="5628" max="5628" width="12" style="1" customWidth="1"/>
    <col min="5629" max="5878" width="9.140625" style="1"/>
    <col min="5879" max="5879" width="14" style="1" customWidth="1"/>
    <col min="5880" max="5880" width="10.42578125" style="1" customWidth="1"/>
    <col min="5881" max="5881" width="26.7109375" style="1" customWidth="1"/>
    <col min="5882" max="5882" width="11.7109375" style="1" customWidth="1"/>
    <col min="5883" max="5883" width="12.7109375" style="1" customWidth="1"/>
    <col min="5884" max="5884" width="12" style="1" customWidth="1"/>
    <col min="5885" max="6134" width="9.140625" style="1"/>
    <col min="6135" max="6135" width="14" style="1" customWidth="1"/>
    <col min="6136" max="6136" width="10.42578125" style="1" customWidth="1"/>
    <col min="6137" max="6137" width="26.7109375" style="1" customWidth="1"/>
    <col min="6138" max="6138" width="11.7109375" style="1" customWidth="1"/>
    <col min="6139" max="6139" width="12.7109375" style="1" customWidth="1"/>
    <col min="6140" max="6140" width="12" style="1" customWidth="1"/>
    <col min="6141" max="6390" width="9.140625" style="1"/>
    <col min="6391" max="6391" width="14" style="1" customWidth="1"/>
    <col min="6392" max="6392" width="10.42578125" style="1" customWidth="1"/>
    <col min="6393" max="6393" width="26.7109375" style="1" customWidth="1"/>
    <col min="6394" max="6394" width="11.7109375" style="1" customWidth="1"/>
    <col min="6395" max="6395" width="12.7109375" style="1" customWidth="1"/>
    <col min="6396" max="6396" width="12" style="1" customWidth="1"/>
    <col min="6397" max="6646" width="9.140625" style="1"/>
    <col min="6647" max="6647" width="14" style="1" customWidth="1"/>
    <col min="6648" max="6648" width="10.42578125" style="1" customWidth="1"/>
    <col min="6649" max="6649" width="26.7109375" style="1" customWidth="1"/>
    <col min="6650" max="6650" width="11.7109375" style="1" customWidth="1"/>
    <col min="6651" max="6651" width="12.7109375" style="1" customWidth="1"/>
    <col min="6652" max="6652" width="12" style="1" customWidth="1"/>
    <col min="6653" max="6902" width="9.140625" style="1"/>
    <col min="6903" max="6903" width="14" style="1" customWidth="1"/>
    <col min="6904" max="6904" width="10.42578125" style="1" customWidth="1"/>
    <col min="6905" max="6905" width="26.7109375" style="1" customWidth="1"/>
    <col min="6906" max="6906" width="11.7109375" style="1" customWidth="1"/>
    <col min="6907" max="6907" width="12.7109375" style="1" customWidth="1"/>
    <col min="6908" max="6908" width="12" style="1" customWidth="1"/>
    <col min="6909" max="7158" width="9.140625" style="1"/>
    <col min="7159" max="7159" width="14" style="1" customWidth="1"/>
    <col min="7160" max="7160" width="10.42578125" style="1" customWidth="1"/>
    <col min="7161" max="7161" width="26.7109375" style="1" customWidth="1"/>
    <col min="7162" max="7162" width="11.7109375" style="1" customWidth="1"/>
    <col min="7163" max="7163" width="12.7109375" style="1" customWidth="1"/>
    <col min="7164" max="7164" width="12" style="1" customWidth="1"/>
    <col min="7165" max="7414" width="9.140625" style="1"/>
    <col min="7415" max="7415" width="14" style="1" customWidth="1"/>
    <col min="7416" max="7416" width="10.42578125" style="1" customWidth="1"/>
    <col min="7417" max="7417" width="26.7109375" style="1" customWidth="1"/>
    <col min="7418" max="7418" width="11.7109375" style="1" customWidth="1"/>
    <col min="7419" max="7419" width="12.7109375" style="1" customWidth="1"/>
    <col min="7420" max="7420" width="12" style="1" customWidth="1"/>
    <col min="7421" max="7670" width="9.140625" style="1"/>
    <col min="7671" max="7671" width="14" style="1" customWidth="1"/>
    <col min="7672" max="7672" width="10.42578125" style="1" customWidth="1"/>
    <col min="7673" max="7673" width="26.7109375" style="1" customWidth="1"/>
    <col min="7674" max="7674" width="11.7109375" style="1" customWidth="1"/>
    <col min="7675" max="7675" width="12.7109375" style="1" customWidth="1"/>
    <col min="7676" max="7676" width="12" style="1" customWidth="1"/>
    <col min="7677" max="7926" width="9.140625" style="1"/>
    <col min="7927" max="7927" width="14" style="1" customWidth="1"/>
    <col min="7928" max="7928" width="10.42578125" style="1" customWidth="1"/>
    <col min="7929" max="7929" width="26.7109375" style="1" customWidth="1"/>
    <col min="7930" max="7930" width="11.7109375" style="1" customWidth="1"/>
    <col min="7931" max="7931" width="12.7109375" style="1" customWidth="1"/>
    <col min="7932" max="7932" width="12" style="1" customWidth="1"/>
    <col min="7933" max="8182" width="9.140625" style="1"/>
    <col min="8183" max="8183" width="14" style="1" customWidth="1"/>
    <col min="8184" max="8184" width="10.42578125" style="1" customWidth="1"/>
    <col min="8185" max="8185" width="26.7109375" style="1" customWidth="1"/>
    <col min="8186" max="8186" width="11.7109375" style="1" customWidth="1"/>
    <col min="8187" max="8187" width="12.7109375" style="1" customWidth="1"/>
    <col min="8188" max="8188" width="12" style="1" customWidth="1"/>
    <col min="8189" max="8438" width="9.140625" style="1"/>
    <col min="8439" max="8439" width="14" style="1" customWidth="1"/>
    <col min="8440" max="8440" width="10.42578125" style="1" customWidth="1"/>
    <col min="8441" max="8441" width="26.7109375" style="1" customWidth="1"/>
    <col min="8442" max="8442" width="11.7109375" style="1" customWidth="1"/>
    <col min="8443" max="8443" width="12.7109375" style="1" customWidth="1"/>
    <col min="8444" max="8444" width="12" style="1" customWidth="1"/>
    <col min="8445" max="8694" width="9.140625" style="1"/>
    <col min="8695" max="8695" width="14" style="1" customWidth="1"/>
    <col min="8696" max="8696" width="10.42578125" style="1" customWidth="1"/>
    <col min="8697" max="8697" width="26.7109375" style="1" customWidth="1"/>
    <col min="8698" max="8698" width="11.7109375" style="1" customWidth="1"/>
    <col min="8699" max="8699" width="12.7109375" style="1" customWidth="1"/>
    <col min="8700" max="8700" width="12" style="1" customWidth="1"/>
    <col min="8701" max="8950" width="9.140625" style="1"/>
    <col min="8951" max="8951" width="14" style="1" customWidth="1"/>
    <col min="8952" max="8952" width="10.42578125" style="1" customWidth="1"/>
    <col min="8953" max="8953" width="26.7109375" style="1" customWidth="1"/>
    <col min="8954" max="8954" width="11.7109375" style="1" customWidth="1"/>
    <col min="8955" max="8955" width="12.7109375" style="1" customWidth="1"/>
    <col min="8956" max="8956" width="12" style="1" customWidth="1"/>
    <col min="8957" max="9206" width="9.140625" style="1"/>
    <col min="9207" max="9207" width="14" style="1" customWidth="1"/>
    <col min="9208" max="9208" width="10.42578125" style="1" customWidth="1"/>
    <col min="9209" max="9209" width="26.7109375" style="1" customWidth="1"/>
    <col min="9210" max="9210" width="11.7109375" style="1" customWidth="1"/>
    <col min="9211" max="9211" width="12.7109375" style="1" customWidth="1"/>
    <col min="9212" max="9212" width="12" style="1" customWidth="1"/>
    <col min="9213" max="9462" width="9.140625" style="1"/>
    <col min="9463" max="9463" width="14" style="1" customWidth="1"/>
    <col min="9464" max="9464" width="10.42578125" style="1" customWidth="1"/>
    <col min="9465" max="9465" width="26.7109375" style="1" customWidth="1"/>
    <col min="9466" max="9466" width="11.7109375" style="1" customWidth="1"/>
    <col min="9467" max="9467" width="12.7109375" style="1" customWidth="1"/>
    <col min="9468" max="9468" width="12" style="1" customWidth="1"/>
    <col min="9469" max="9718" width="9.140625" style="1"/>
    <col min="9719" max="9719" width="14" style="1" customWidth="1"/>
    <col min="9720" max="9720" width="10.42578125" style="1" customWidth="1"/>
    <col min="9721" max="9721" width="26.7109375" style="1" customWidth="1"/>
    <col min="9722" max="9722" width="11.7109375" style="1" customWidth="1"/>
    <col min="9723" max="9723" width="12.7109375" style="1" customWidth="1"/>
    <col min="9724" max="9724" width="12" style="1" customWidth="1"/>
    <col min="9725" max="9974" width="9.140625" style="1"/>
    <col min="9975" max="9975" width="14" style="1" customWidth="1"/>
    <col min="9976" max="9976" width="10.42578125" style="1" customWidth="1"/>
    <col min="9977" max="9977" width="26.7109375" style="1" customWidth="1"/>
    <col min="9978" max="9978" width="11.7109375" style="1" customWidth="1"/>
    <col min="9979" max="9979" width="12.7109375" style="1" customWidth="1"/>
    <col min="9980" max="9980" width="12" style="1" customWidth="1"/>
    <col min="9981" max="10230" width="9.140625" style="1"/>
    <col min="10231" max="10231" width="14" style="1" customWidth="1"/>
    <col min="10232" max="10232" width="10.42578125" style="1" customWidth="1"/>
    <col min="10233" max="10233" width="26.7109375" style="1" customWidth="1"/>
    <col min="10234" max="10234" width="11.7109375" style="1" customWidth="1"/>
    <col min="10235" max="10235" width="12.7109375" style="1" customWidth="1"/>
    <col min="10236" max="10236" width="12" style="1" customWidth="1"/>
    <col min="10237" max="10486" width="9.140625" style="1"/>
    <col min="10487" max="10487" width="14" style="1" customWidth="1"/>
    <col min="10488" max="10488" width="10.42578125" style="1" customWidth="1"/>
    <col min="10489" max="10489" width="26.7109375" style="1" customWidth="1"/>
    <col min="10490" max="10490" width="11.7109375" style="1" customWidth="1"/>
    <col min="10491" max="10491" width="12.7109375" style="1" customWidth="1"/>
    <col min="10492" max="10492" width="12" style="1" customWidth="1"/>
    <col min="10493" max="10742" width="9.140625" style="1"/>
    <col min="10743" max="10743" width="14" style="1" customWidth="1"/>
    <col min="10744" max="10744" width="10.42578125" style="1" customWidth="1"/>
    <col min="10745" max="10745" width="26.7109375" style="1" customWidth="1"/>
    <col min="10746" max="10746" width="11.7109375" style="1" customWidth="1"/>
    <col min="10747" max="10747" width="12.7109375" style="1" customWidth="1"/>
    <col min="10748" max="10748" width="12" style="1" customWidth="1"/>
    <col min="10749" max="10998" width="9.140625" style="1"/>
    <col min="10999" max="10999" width="14" style="1" customWidth="1"/>
    <col min="11000" max="11000" width="10.42578125" style="1" customWidth="1"/>
    <col min="11001" max="11001" width="26.7109375" style="1" customWidth="1"/>
    <col min="11002" max="11002" width="11.7109375" style="1" customWidth="1"/>
    <col min="11003" max="11003" width="12.7109375" style="1" customWidth="1"/>
    <col min="11004" max="11004" width="12" style="1" customWidth="1"/>
    <col min="11005" max="11254" width="9.140625" style="1"/>
    <col min="11255" max="11255" width="14" style="1" customWidth="1"/>
    <col min="11256" max="11256" width="10.42578125" style="1" customWidth="1"/>
    <col min="11257" max="11257" width="26.7109375" style="1" customWidth="1"/>
    <col min="11258" max="11258" width="11.7109375" style="1" customWidth="1"/>
    <col min="11259" max="11259" width="12.7109375" style="1" customWidth="1"/>
    <col min="11260" max="11260" width="12" style="1" customWidth="1"/>
    <col min="11261" max="11510" width="9.140625" style="1"/>
    <col min="11511" max="11511" width="14" style="1" customWidth="1"/>
    <col min="11512" max="11512" width="10.42578125" style="1" customWidth="1"/>
    <col min="11513" max="11513" width="26.7109375" style="1" customWidth="1"/>
    <col min="11514" max="11514" width="11.7109375" style="1" customWidth="1"/>
    <col min="11515" max="11515" width="12.7109375" style="1" customWidth="1"/>
    <col min="11516" max="11516" width="12" style="1" customWidth="1"/>
    <col min="11517" max="11766" width="9.140625" style="1"/>
    <col min="11767" max="11767" width="14" style="1" customWidth="1"/>
    <col min="11768" max="11768" width="10.42578125" style="1" customWidth="1"/>
    <col min="11769" max="11769" width="26.7109375" style="1" customWidth="1"/>
    <col min="11770" max="11770" width="11.7109375" style="1" customWidth="1"/>
    <col min="11771" max="11771" width="12.7109375" style="1" customWidth="1"/>
    <col min="11772" max="11772" width="12" style="1" customWidth="1"/>
    <col min="11773" max="12022" width="9.140625" style="1"/>
    <col min="12023" max="12023" width="14" style="1" customWidth="1"/>
    <col min="12024" max="12024" width="10.42578125" style="1" customWidth="1"/>
    <col min="12025" max="12025" width="26.7109375" style="1" customWidth="1"/>
    <col min="12026" max="12026" width="11.7109375" style="1" customWidth="1"/>
    <col min="12027" max="12027" width="12.7109375" style="1" customWidth="1"/>
    <col min="12028" max="12028" width="12" style="1" customWidth="1"/>
    <col min="12029" max="12278" width="9.140625" style="1"/>
    <col min="12279" max="12279" width="14" style="1" customWidth="1"/>
    <col min="12280" max="12280" width="10.42578125" style="1" customWidth="1"/>
    <col min="12281" max="12281" width="26.7109375" style="1" customWidth="1"/>
    <col min="12282" max="12282" width="11.7109375" style="1" customWidth="1"/>
    <col min="12283" max="12283" width="12.7109375" style="1" customWidth="1"/>
    <col min="12284" max="12284" width="12" style="1" customWidth="1"/>
    <col min="12285" max="12534" width="9.140625" style="1"/>
    <col min="12535" max="12535" width="14" style="1" customWidth="1"/>
    <col min="12536" max="12536" width="10.42578125" style="1" customWidth="1"/>
    <col min="12537" max="12537" width="26.7109375" style="1" customWidth="1"/>
    <col min="12538" max="12538" width="11.7109375" style="1" customWidth="1"/>
    <col min="12539" max="12539" width="12.7109375" style="1" customWidth="1"/>
    <col min="12540" max="12540" width="12" style="1" customWidth="1"/>
    <col min="12541" max="12790" width="9.140625" style="1"/>
    <col min="12791" max="12791" width="14" style="1" customWidth="1"/>
    <col min="12792" max="12792" width="10.42578125" style="1" customWidth="1"/>
    <col min="12793" max="12793" width="26.7109375" style="1" customWidth="1"/>
    <col min="12794" max="12794" width="11.7109375" style="1" customWidth="1"/>
    <col min="12795" max="12795" width="12.7109375" style="1" customWidth="1"/>
    <col min="12796" max="12796" width="12" style="1" customWidth="1"/>
    <col min="12797" max="13046" width="9.140625" style="1"/>
    <col min="13047" max="13047" width="14" style="1" customWidth="1"/>
    <col min="13048" max="13048" width="10.42578125" style="1" customWidth="1"/>
    <col min="13049" max="13049" width="26.7109375" style="1" customWidth="1"/>
    <col min="13050" max="13050" width="11.7109375" style="1" customWidth="1"/>
    <col min="13051" max="13051" width="12.7109375" style="1" customWidth="1"/>
    <col min="13052" max="13052" width="12" style="1" customWidth="1"/>
    <col min="13053" max="13302" width="9.140625" style="1"/>
    <col min="13303" max="13303" width="14" style="1" customWidth="1"/>
    <col min="13304" max="13304" width="10.42578125" style="1" customWidth="1"/>
    <col min="13305" max="13305" width="26.7109375" style="1" customWidth="1"/>
    <col min="13306" max="13306" width="11.7109375" style="1" customWidth="1"/>
    <col min="13307" max="13307" width="12.7109375" style="1" customWidth="1"/>
    <col min="13308" max="13308" width="12" style="1" customWidth="1"/>
    <col min="13309" max="13558" width="9.140625" style="1"/>
    <col min="13559" max="13559" width="14" style="1" customWidth="1"/>
    <col min="13560" max="13560" width="10.42578125" style="1" customWidth="1"/>
    <col min="13561" max="13561" width="26.7109375" style="1" customWidth="1"/>
    <col min="13562" max="13562" width="11.7109375" style="1" customWidth="1"/>
    <col min="13563" max="13563" width="12.7109375" style="1" customWidth="1"/>
    <col min="13564" max="13564" width="12" style="1" customWidth="1"/>
    <col min="13565" max="13814" width="9.140625" style="1"/>
    <col min="13815" max="13815" width="14" style="1" customWidth="1"/>
    <col min="13816" max="13816" width="10.42578125" style="1" customWidth="1"/>
    <col min="13817" max="13817" width="26.7109375" style="1" customWidth="1"/>
    <col min="13818" max="13818" width="11.7109375" style="1" customWidth="1"/>
    <col min="13819" max="13819" width="12.7109375" style="1" customWidth="1"/>
    <col min="13820" max="13820" width="12" style="1" customWidth="1"/>
    <col min="13821" max="14070" width="9.140625" style="1"/>
    <col min="14071" max="14071" width="14" style="1" customWidth="1"/>
    <col min="14072" max="14072" width="10.42578125" style="1" customWidth="1"/>
    <col min="14073" max="14073" width="26.7109375" style="1" customWidth="1"/>
    <col min="14074" max="14074" width="11.7109375" style="1" customWidth="1"/>
    <col min="14075" max="14075" width="12.7109375" style="1" customWidth="1"/>
    <col min="14076" max="14076" width="12" style="1" customWidth="1"/>
    <col min="14077" max="14326" width="9.140625" style="1"/>
    <col min="14327" max="14327" width="14" style="1" customWidth="1"/>
    <col min="14328" max="14328" width="10.42578125" style="1" customWidth="1"/>
    <col min="14329" max="14329" width="26.7109375" style="1" customWidth="1"/>
    <col min="14330" max="14330" width="11.7109375" style="1" customWidth="1"/>
    <col min="14331" max="14331" width="12.7109375" style="1" customWidth="1"/>
    <col min="14332" max="14332" width="12" style="1" customWidth="1"/>
    <col min="14333" max="14582" width="9.140625" style="1"/>
    <col min="14583" max="14583" width="14" style="1" customWidth="1"/>
    <col min="14584" max="14584" width="10.42578125" style="1" customWidth="1"/>
    <col min="14585" max="14585" width="26.7109375" style="1" customWidth="1"/>
    <col min="14586" max="14586" width="11.7109375" style="1" customWidth="1"/>
    <col min="14587" max="14587" width="12.7109375" style="1" customWidth="1"/>
    <col min="14588" max="14588" width="12" style="1" customWidth="1"/>
    <col min="14589" max="14838" width="9.140625" style="1"/>
    <col min="14839" max="14839" width="14" style="1" customWidth="1"/>
    <col min="14840" max="14840" width="10.42578125" style="1" customWidth="1"/>
    <col min="14841" max="14841" width="26.7109375" style="1" customWidth="1"/>
    <col min="14842" max="14842" width="11.7109375" style="1" customWidth="1"/>
    <col min="14843" max="14843" width="12.7109375" style="1" customWidth="1"/>
    <col min="14844" max="14844" width="12" style="1" customWidth="1"/>
    <col min="14845" max="15094" width="9.140625" style="1"/>
    <col min="15095" max="15095" width="14" style="1" customWidth="1"/>
    <col min="15096" max="15096" width="10.42578125" style="1" customWidth="1"/>
    <col min="15097" max="15097" width="26.7109375" style="1" customWidth="1"/>
    <col min="15098" max="15098" width="11.7109375" style="1" customWidth="1"/>
    <col min="15099" max="15099" width="12.7109375" style="1" customWidth="1"/>
    <col min="15100" max="15100" width="12" style="1" customWidth="1"/>
    <col min="15101" max="15350" width="9.140625" style="1"/>
    <col min="15351" max="15351" width="14" style="1" customWidth="1"/>
    <col min="15352" max="15352" width="10.42578125" style="1" customWidth="1"/>
    <col min="15353" max="15353" width="26.7109375" style="1" customWidth="1"/>
    <col min="15354" max="15354" width="11.7109375" style="1" customWidth="1"/>
    <col min="15355" max="15355" width="12.7109375" style="1" customWidth="1"/>
    <col min="15356" max="15356" width="12" style="1" customWidth="1"/>
    <col min="15357" max="15606" width="9.140625" style="1"/>
    <col min="15607" max="15607" width="14" style="1" customWidth="1"/>
    <col min="15608" max="15608" width="10.42578125" style="1" customWidth="1"/>
    <col min="15609" max="15609" width="26.7109375" style="1" customWidth="1"/>
    <col min="15610" max="15610" width="11.7109375" style="1" customWidth="1"/>
    <col min="15611" max="15611" width="12.7109375" style="1" customWidth="1"/>
    <col min="15612" max="15612" width="12" style="1" customWidth="1"/>
    <col min="15613" max="15862" width="9.140625" style="1"/>
    <col min="15863" max="15863" width="14" style="1" customWidth="1"/>
    <col min="15864" max="15864" width="10.42578125" style="1" customWidth="1"/>
    <col min="15865" max="15865" width="26.7109375" style="1" customWidth="1"/>
    <col min="15866" max="15866" width="11.7109375" style="1" customWidth="1"/>
    <col min="15867" max="15867" width="12.7109375" style="1" customWidth="1"/>
    <col min="15868" max="15868" width="12" style="1" customWidth="1"/>
    <col min="15869" max="16118" width="9.140625" style="1"/>
    <col min="16119" max="16119" width="14" style="1" customWidth="1"/>
    <col min="16120" max="16120" width="10.42578125" style="1" customWidth="1"/>
    <col min="16121" max="16121" width="26.7109375" style="1" customWidth="1"/>
    <col min="16122" max="16122" width="11.7109375" style="1" customWidth="1"/>
    <col min="16123" max="16123" width="12.7109375" style="1" customWidth="1"/>
    <col min="16124" max="16124" width="12" style="1" customWidth="1"/>
    <col min="16125" max="16384" width="9.140625" style="1"/>
  </cols>
  <sheetData>
    <row r="1" spans="1:9" ht="102" customHeight="1" thickBot="1" x14ac:dyDescent="0.3">
      <c r="A1" s="117" t="s">
        <v>0</v>
      </c>
      <c r="B1" s="118"/>
      <c r="C1" s="118"/>
      <c r="D1" s="118"/>
      <c r="E1" s="143"/>
      <c r="F1" s="55" t="s">
        <v>531</v>
      </c>
      <c r="G1" s="58" t="s">
        <v>533</v>
      </c>
      <c r="H1" s="2"/>
    </row>
    <row r="2" spans="1:9" ht="15.75" thickBot="1" x14ac:dyDescent="0.3">
      <c r="A2" s="3" t="s">
        <v>2</v>
      </c>
      <c r="B2" s="4" t="s">
        <v>3</v>
      </c>
      <c r="C2" s="5" t="s">
        <v>4</v>
      </c>
      <c r="D2" s="6" t="s">
        <v>5</v>
      </c>
      <c r="E2" s="144" t="s">
        <v>1</v>
      </c>
      <c r="F2" s="46" t="s">
        <v>529</v>
      </c>
      <c r="G2" s="46" t="s">
        <v>534</v>
      </c>
      <c r="H2" s="2"/>
    </row>
    <row r="3" spans="1:9" x14ac:dyDescent="0.25">
      <c r="A3" s="210" t="s">
        <v>6</v>
      </c>
      <c r="B3" s="195" t="s">
        <v>7</v>
      </c>
      <c r="C3" s="7" t="s">
        <v>8</v>
      </c>
      <c r="D3" s="206">
        <v>3.78</v>
      </c>
      <c r="E3" s="185"/>
      <c r="F3" s="176"/>
      <c r="G3" s="152"/>
      <c r="H3" s="8"/>
      <c r="I3" s="9"/>
    </row>
    <row r="4" spans="1:9" x14ac:dyDescent="0.25">
      <c r="A4" s="193"/>
      <c r="B4" s="201" t="s">
        <v>9</v>
      </c>
      <c r="C4" s="10" t="s">
        <v>10</v>
      </c>
      <c r="D4" s="207">
        <v>2.9</v>
      </c>
      <c r="E4" s="186"/>
      <c r="F4" s="177"/>
      <c r="G4" s="155"/>
      <c r="H4" s="8"/>
      <c r="I4" s="9"/>
    </row>
    <row r="5" spans="1:9" x14ac:dyDescent="0.25">
      <c r="A5" s="193"/>
      <c r="B5" s="201" t="s">
        <v>11</v>
      </c>
      <c r="C5" s="10" t="s">
        <v>12</v>
      </c>
      <c r="D5" s="207">
        <v>7.13</v>
      </c>
      <c r="E5" s="186"/>
      <c r="F5" s="177"/>
      <c r="G5" s="155"/>
      <c r="H5" s="8"/>
      <c r="I5" s="9"/>
    </row>
    <row r="6" spans="1:9" ht="15" customHeight="1" x14ac:dyDescent="0.25">
      <c r="A6" s="193"/>
      <c r="B6" s="201" t="s">
        <v>13</v>
      </c>
      <c r="C6" s="10" t="s">
        <v>14</v>
      </c>
      <c r="D6" s="211">
        <v>0.8</v>
      </c>
      <c r="E6" s="187">
        <v>42559</v>
      </c>
      <c r="F6" s="178">
        <v>0.8</v>
      </c>
      <c r="G6" s="156"/>
      <c r="H6" s="8"/>
      <c r="I6" s="9"/>
    </row>
    <row r="7" spans="1:9" x14ac:dyDescent="0.25">
      <c r="A7" s="193"/>
      <c r="B7" s="201" t="s">
        <v>15</v>
      </c>
      <c r="C7" s="10" t="s">
        <v>16</v>
      </c>
      <c r="D7" s="207">
        <v>1.32</v>
      </c>
      <c r="E7" s="186"/>
      <c r="F7" s="179"/>
      <c r="G7" s="155"/>
      <c r="H7" s="8"/>
      <c r="I7" s="9"/>
    </row>
    <row r="8" spans="1:9" ht="24.75" x14ac:dyDescent="0.25">
      <c r="A8" s="193"/>
      <c r="B8" s="201" t="s">
        <v>17</v>
      </c>
      <c r="C8" s="10" t="s">
        <v>18</v>
      </c>
      <c r="D8" s="207">
        <v>1.86</v>
      </c>
      <c r="E8" s="186"/>
      <c r="F8" s="179"/>
      <c r="G8" s="155"/>
      <c r="H8" s="8"/>
      <c r="I8" s="9"/>
    </row>
    <row r="9" spans="1:9" x14ac:dyDescent="0.25">
      <c r="A9" s="193"/>
      <c r="B9" s="201" t="s">
        <v>19</v>
      </c>
      <c r="C9" s="10" t="s">
        <v>20</v>
      </c>
      <c r="D9" s="207">
        <v>3.26</v>
      </c>
      <c r="E9" s="186">
        <v>42559</v>
      </c>
      <c r="F9" s="179">
        <f>D9*2</f>
        <v>6.52</v>
      </c>
      <c r="G9" s="155"/>
      <c r="H9" s="8"/>
      <c r="I9" s="9"/>
    </row>
    <row r="10" spans="1:9" ht="24.75" x14ac:dyDescent="0.25">
      <c r="A10" s="193"/>
      <c r="B10" s="201" t="s">
        <v>21</v>
      </c>
      <c r="C10" s="10" t="s">
        <v>22</v>
      </c>
      <c r="D10" s="207">
        <v>3.3</v>
      </c>
      <c r="E10" s="186">
        <v>42559</v>
      </c>
      <c r="F10" s="177">
        <v>3.3</v>
      </c>
      <c r="G10" s="155"/>
      <c r="H10" s="8"/>
      <c r="I10" s="9"/>
    </row>
    <row r="11" spans="1:9" x14ac:dyDescent="0.25">
      <c r="A11" s="193"/>
      <c r="B11" s="201" t="s">
        <v>23</v>
      </c>
      <c r="C11" s="10" t="s">
        <v>24</v>
      </c>
      <c r="D11" s="207">
        <v>0.59499999999999997</v>
      </c>
      <c r="E11" s="186"/>
      <c r="F11" s="179"/>
      <c r="G11" s="155"/>
      <c r="H11" s="8"/>
      <c r="I11" s="9"/>
    </row>
    <row r="12" spans="1:9" x14ac:dyDescent="0.25">
      <c r="A12" s="193"/>
      <c r="B12" s="201" t="s">
        <v>25</v>
      </c>
      <c r="C12" s="10" t="s">
        <v>26</v>
      </c>
      <c r="D12" s="207">
        <v>1.73</v>
      </c>
      <c r="E12" s="186"/>
      <c r="F12" s="179"/>
      <c r="G12" s="155"/>
      <c r="H12" s="8"/>
      <c r="I12" s="9"/>
    </row>
    <row r="13" spans="1:9" ht="15.75" thickBot="1" x14ac:dyDescent="0.3">
      <c r="A13" s="193"/>
      <c r="B13" s="202" t="s">
        <v>27</v>
      </c>
      <c r="C13" s="11" t="s">
        <v>28</v>
      </c>
      <c r="D13" s="209">
        <v>0.96099999999999997</v>
      </c>
      <c r="E13" s="188">
        <v>42559</v>
      </c>
      <c r="F13" s="180">
        <f>D13*2</f>
        <v>1.9219999999999999</v>
      </c>
      <c r="G13" s="160"/>
      <c r="H13" s="8"/>
      <c r="I13" s="9"/>
    </row>
    <row r="14" spans="1:9" x14ac:dyDescent="0.25">
      <c r="A14" s="193"/>
      <c r="B14" s="195" t="s">
        <v>29</v>
      </c>
      <c r="C14" s="205" t="s">
        <v>30</v>
      </c>
      <c r="D14" s="206">
        <v>2.35</v>
      </c>
      <c r="E14" s="189"/>
      <c r="F14" s="181"/>
      <c r="G14" s="163"/>
      <c r="H14" s="8"/>
      <c r="I14" s="9"/>
    </row>
    <row r="15" spans="1:9" x14ac:dyDescent="0.25">
      <c r="A15" s="193"/>
      <c r="B15" s="201" t="s">
        <v>31</v>
      </c>
      <c r="C15" s="12" t="s">
        <v>32</v>
      </c>
      <c r="D15" s="207">
        <v>2.198</v>
      </c>
      <c r="E15" s="186"/>
      <c r="F15" s="177"/>
      <c r="G15" s="155"/>
      <c r="H15" s="8"/>
      <c r="I15" s="9"/>
    </row>
    <row r="16" spans="1:9" x14ac:dyDescent="0.25">
      <c r="A16" s="193"/>
      <c r="B16" s="201" t="s">
        <v>33</v>
      </c>
      <c r="C16" s="12" t="s">
        <v>34</v>
      </c>
      <c r="D16" s="207">
        <v>1.0489999999999999</v>
      </c>
      <c r="E16" s="186"/>
      <c r="F16" s="179"/>
      <c r="G16" s="155"/>
      <c r="H16" s="8"/>
      <c r="I16" s="9"/>
    </row>
    <row r="17" spans="1:9" x14ac:dyDescent="0.25">
      <c r="A17" s="193"/>
      <c r="B17" s="201" t="s">
        <v>35</v>
      </c>
      <c r="C17" s="12" t="s">
        <v>36</v>
      </c>
      <c r="D17" s="207">
        <v>0.70699999999999996</v>
      </c>
      <c r="E17" s="186"/>
      <c r="F17" s="182"/>
      <c r="G17" s="164"/>
      <c r="H17" s="8"/>
      <c r="I17" s="9"/>
    </row>
    <row r="18" spans="1:9" ht="24.75" x14ac:dyDescent="0.25">
      <c r="A18" s="193"/>
      <c r="B18" s="201" t="s">
        <v>37</v>
      </c>
      <c r="C18" s="12" t="s">
        <v>38</v>
      </c>
      <c r="D18" s="207">
        <v>1.5860000000000001</v>
      </c>
      <c r="E18" s="186"/>
      <c r="F18" s="177"/>
      <c r="G18" s="155"/>
      <c r="H18" s="8"/>
      <c r="I18" s="9"/>
    </row>
    <row r="19" spans="1:9" x14ac:dyDescent="0.25">
      <c r="A19" s="193"/>
      <c r="B19" s="201" t="s">
        <v>39</v>
      </c>
      <c r="C19" s="12" t="s">
        <v>40</v>
      </c>
      <c r="D19" s="207">
        <v>3.71</v>
      </c>
      <c r="E19" s="186">
        <v>42559</v>
      </c>
      <c r="F19" s="177">
        <v>3.71</v>
      </c>
      <c r="G19" s="155"/>
      <c r="H19" s="8"/>
      <c r="I19" s="9"/>
    </row>
    <row r="20" spans="1:9" x14ac:dyDescent="0.25">
      <c r="A20" s="193"/>
      <c r="B20" s="201" t="s">
        <v>41</v>
      </c>
      <c r="C20" s="12" t="s">
        <v>42</v>
      </c>
      <c r="D20" s="207">
        <v>0.84</v>
      </c>
      <c r="E20" s="186"/>
      <c r="F20" s="179"/>
      <c r="G20" s="155"/>
      <c r="H20" s="8"/>
      <c r="I20" s="9"/>
    </row>
    <row r="21" spans="1:9" x14ac:dyDescent="0.25">
      <c r="A21" s="193"/>
      <c r="B21" s="201" t="s">
        <v>43</v>
      </c>
      <c r="C21" s="12" t="s">
        <v>44</v>
      </c>
      <c r="D21" s="207">
        <v>0.56999999999999995</v>
      </c>
      <c r="E21" s="186"/>
      <c r="F21" s="177"/>
      <c r="G21" s="155"/>
      <c r="H21" s="8"/>
      <c r="I21" s="9"/>
    </row>
    <row r="22" spans="1:9" x14ac:dyDescent="0.25">
      <c r="A22" s="193"/>
      <c r="B22" s="201" t="s">
        <v>45</v>
      </c>
      <c r="C22" s="12" t="s">
        <v>46</v>
      </c>
      <c r="D22" s="207">
        <v>2.58</v>
      </c>
      <c r="E22" s="186">
        <v>42559</v>
      </c>
      <c r="F22" s="177">
        <v>2.58</v>
      </c>
      <c r="G22" s="155"/>
      <c r="H22" s="8"/>
      <c r="I22" s="9"/>
    </row>
    <row r="23" spans="1:9" x14ac:dyDescent="0.25">
      <c r="A23" s="193"/>
      <c r="B23" s="201" t="s">
        <v>47</v>
      </c>
      <c r="C23" s="12" t="s">
        <v>48</v>
      </c>
      <c r="D23" s="207">
        <v>3.6</v>
      </c>
      <c r="E23" s="186">
        <v>42559</v>
      </c>
      <c r="F23" s="177">
        <v>3.6</v>
      </c>
      <c r="G23" s="155"/>
      <c r="H23" s="8"/>
      <c r="I23" s="9"/>
    </row>
    <row r="24" spans="1:9" x14ac:dyDescent="0.25">
      <c r="A24" s="193"/>
      <c r="B24" s="201" t="s">
        <v>49</v>
      </c>
      <c r="C24" s="13" t="s">
        <v>50</v>
      </c>
      <c r="D24" s="207">
        <v>4.9000000000000004</v>
      </c>
      <c r="E24" s="186">
        <v>42559</v>
      </c>
      <c r="F24" s="177">
        <v>4.9000000000000004</v>
      </c>
      <c r="G24" s="155"/>
      <c r="H24" s="8"/>
      <c r="I24" s="9"/>
    </row>
    <row r="25" spans="1:9" x14ac:dyDescent="0.25">
      <c r="A25" s="193"/>
      <c r="B25" s="201" t="s">
        <v>51</v>
      </c>
      <c r="C25" s="12" t="s">
        <v>52</v>
      </c>
      <c r="D25" s="207">
        <v>0.39</v>
      </c>
      <c r="E25" s="186"/>
      <c r="F25" s="179"/>
      <c r="G25" s="155"/>
      <c r="H25" s="8"/>
      <c r="I25" s="9"/>
    </row>
    <row r="26" spans="1:9" x14ac:dyDescent="0.25">
      <c r="A26" s="193"/>
      <c r="B26" s="201" t="s">
        <v>53</v>
      </c>
      <c r="C26" s="12" t="s">
        <v>54</v>
      </c>
      <c r="D26" s="207">
        <v>1.44</v>
      </c>
      <c r="E26" s="186">
        <v>42559</v>
      </c>
      <c r="F26" s="177">
        <v>1.44</v>
      </c>
      <c r="G26" s="155"/>
      <c r="H26" s="8"/>
      <c r="I26" s="9"/>
    </row>
    <row r="27" spans="1:9" ht="24.75" x14ac:dyDescent="0.25">
      <c r="A27" s="193"/>
      <c r="B27" s="201" t="s">
        <v>55</v>
      </c>
      <c r="C27" s="12" t="s">
        <v>56</v>
      </c>
      <c r="D27" s="207">
        <v>3</v>
      </c>
      <c r="E27" s="186">
        <v>42559</v>
      </c>
      <c r="F27" s="177">
        <v>3</v>
      </c>
      <c r="G27" s="155"/>
      <c r="H27" s="8"/>
      <c r="I27" s="9"/>
    </row>
    <row r="28" spans="1:9" ht="24.75" x14ac:dyDescent="0.25">
      <c r="A28" s="193"/>
      <c r="B28" s="201" t="s">
        <v>57</v>
      </c>
      <c r="C28" s="12" t="s">
        <v>58</v>
      </c>
      <c r="D28" s="207">
        <v>0.7</v>
      </c>
      <c r="E28" s="186"/>
      <c r="F28" s="177"/>
      <c r="G28" s="155"/>
      <c r="H28" s="8"/>
      <c r="I28" s="9"/>
    </row>
    <row r="29" spans="1:9" x14ac:dyDescent="0.25">
      <c r="A29" s="193"/>
      <c r="B29" s="201" t="s">
        <v>59</v>
      </c>
      <c r="C29" s="12" t="s">
        <v>60</v>
      </c>
      <c r="D29" s="207">
        <v>0.48</v>
      </c>
      <c r="E29" s="186"/>
      <c r="F29" s="179"/>
      <c r="G29" s="155"/>
      <c r="H29" s="8"/>
      <c r="I29" s="9"/>
    </row>
    <row r="30" spans="1:9" ht="24.75" x14ac:dyDescent="0.25">
      <c r="A30" s="193"/>
      <c r="B30" s="201" t="s">
        <v>61</v>
      </c>
      <c r="C30" s="12" t="s">
        <v>62</v>
      </c>
      <c r="D30" s="207">
        <v>1</v>
      </c>
      <c r="E30" s="190"/>
      <c r="F30" s="179"/>
      <c r="G30" s="155"/>
      <c r="H30" s="8"/>
      <c r="I30" s="9"/>
    </row>
    <row r="31" spans="1:9" x14ac:dyDescent="0.25">
      <c r="A31" s="193"/>
      <c r="B31" s="201" t="s">
        <v>63</v>
      </c>
      <c r="C31" s="12" t="s">
        <v>64</v>
      </c>
      <c r="D31" s="207">
        <v>1.6</v>
      </c>
      <c r="E31" s="186">
        <v>42560</v>
      </c>
      <c r="F31" s="177">
        <v>1.6</v>
      </c>
      <c r="G31" s="155"/>
      <c r="H31" s="8"/>
      <c r="I31" s="9"/>
    </row>
    <row r="32" spans="1:9" x14ac:dyDescent="0.25">
      <c r="A32" s="193"/>
      <c r="B32" s="201" t="s">
        <v>65</v>
      </c>
      <c r="C32" s="12" t="s">
        <v>66</v>
      </c>
      <c r="D32" s="207">
        <v>0.44</v>
      </c>
      <c r="E32" s="186">
        <v>42560</v>
      </c>
      <c r="F32" s="177">
        <v>0.44</v>
      </c>
      <c r="G32" s="155"/>
      <c r="H32" s="8"/>
      <c r="I32" s="9"/>
    </row>
    <row r="33" spans="1:9" x14ac:dyDescent="0.25">
      <c r="A33" s="193"/>
      <c r="B33" s="201" t="s">
        <v>67</v>
      </c>
      <c r="C33" s="12" t="s">
        <v>68</v>
      </c>
      <c r="D33" s="207">
        <v>0.86</v>
      </c>
      <c r="E33" s="186">
        <v>42560</v>
      </c>
      <c r="F33" s="177">
        <v>0.86</v>
      </c>
      <c r="G33" s="155"/>
      <c r="H33" s="8"/>
      <c r="I33" s="9"/>
    </row>
    <row r="34" spans="1:9" x14ac:dyDescent="0.25">
      <c r="A34" s="193"/>
      <c r="B34" s="201" t="s">
        <v>69</v>
      </c>
      <c r="C34" s="12" t="s">
        <v>70</v>
      </c>
      <c r="D34" s="207">
        <v>0.51</v>
      </c>
      <c r="E34" s="186"/>
      <c r="F34" s="179"/>
      <c r="G34" s="155"/>
      <c r="H34" s="8"/>
      <c r="I34" s="9"/>
    </row>
    <row r="35" spans="1:9" x14ac:dyDescent="0.25">
      <c r="A35" s="193"/>
      <c r="B35" s="201" t="s">
        <v>71</v>
      </c>
      <c r="C35" s="14" t="s">
        <v>72</v>
      </c>
      <c r="D35" s="207">
        <v>0.78</v>
      </c>
      <c r="E35" s="186">
        <v>42560</v>
      </c>
      <c r="F35" s="177">
        <v>0.78</v>
      </c>
      <c r="G35" s="155"/>
      <c r="H35" s="8"/>
      <c r="I35" s="9"/>
    </row>
    <row r="36" spans="1:9" x14ac:dyDescent="0.25">
      <c r="A36" s="193"/>
      <c r="B36" s="201" t="s">
        <v>73</v>
      </c>
      <c r="C36" s="12" t="s">
        <v>74</v>
      </c>
      <c r="D36" s="207">
        <v>1.4</v>
      </c>
      <c r="E36" s="186">
        <v>42560</v>
      </c>
      <c r="F36" s="177">
        <v>1.4</v>
      </c>
      <c r="G36" s="164"/>
      <c r="H36" s="8"/>
      <c r="I36" s="9"/>
    </row>
    <row r="37" spans="1:9" ht="24.75" x14ac:dyDescent="0.25">
      <c r="A37" s="193"/>
      <c r="B37" s="201" t="s">
        <v>75</v>
      </c>
      <c r="C37" s="12" t="s">
        <v>76</v>
      </c>
      <c r="D37" s="207">
        <v>0.23</v>
      </c>
      <c r="E37" s="186"/>
      <c r="F37" s="182"/>
      <c r="G37" s="164"/>
      <c r="H37" s="8"/>
      <c r="I37" s="9"/>
    </row>
    <row r="38" spans="1:9" ht="24.75" x14ac:dyDescent="0.25">
      <c r="A38" s="193"/>
      <c r="B38" s="201" t="s">
        <v>77</v>
      </c>
      <c r="C38" s="12" t="s">
        <v>78</v>
      </c>
      <c r="D38" s="207">
        <v>4.3</v>
      </c>
      <c r="E38" s="186">
        <v>42560</v>
      </c>
      <c r="F38" s="177">
        <v>4.3</v>
      </c>
      <c r="G38" s="155"/>
      <c r="H38" s="8"/>
      <c r="I38" s="9"/>
    </row>
    <row r="39" spans="1:9" x14ac:dyDescent="0.25">
      <c r="A39" s="193"/>
      <c r="B39" s="201" t="s">
        <v>79</v>
      </c>
      <c r="C39" s="12" t="s">
        <v>80</v>
      </c>
      <c r="D39" s="207">
        <v>1.5</v>
      </c>
      <c r="E39" s="186">
        <v>42560</v>
      </c>
      <c r="F39" s="177">
        <v>1.5</v>
      </c>
      <c r="G39" s="155"/>
      <c r="H39" s="8"/>
      <c r="I39" s="9"/>
    </row>
    <row r="40" spans="1:9" x14ac:dyDescent="0.25">
      <c r="A40" s="193"/>
      <c r="B40" s="201" t="s">
        <v>81</v>
      </c>
      <c r="C40" s="12" t="s">
        <v>82</v>
      </c>
      <c r="D40" s="207">
        <v>2</v>
      </c>
      <c r="E40" s="186">
        <v>42560</v>
      </c>
      <c r="F40" s="177">
        <f>D40*2</f>
        <v>4</v>
      </c>
      <c r="G40" s="155"/>
      <c r="H40" s="8"/>
      <c r="I40" s="9"/>
    </row>
    <row r="41" spans="1:9" x14ac:dyDescent="0.25">
      <c r="A41" s="193"/>
      <c r="B41" s="201" t="s">
        <v>83</v>
      </c>
      <c r="C41" s="12" t="s">
        <v>84</v>
      </c>
      <c r="D41" s="207">
        <v>0.91</v>
      </c>
      <c r="E41" s="186">
        <v>42560</v>
      </c>
      <c r="F41" s="177">
        <v>0.91</v>
      </c>
      <c r="G41" s="155"/>
      <c r="H41" s="8"/>
      <c r="I41" s="9"/>
    </row>
    <row r="42" spans="1:9" ht="24.75" x14ac:dyDescent="0.25">
      <c r="A42" s="193"/>
      <c r="B42" s="201" t="s">
        <v>85</v>
      </c>
      <c r="C42" s="12" t="s">
        <v>86</v>
      </c>
      <c r="D42" s="207">
        <v>0.66</v>
      </c>
      <c r="E42" s="186"/>
      <c r="F42" s="177"/>
      <c r="G42" s="155"/>
      <c r="H42" s="8"/>
      <c r="I42" s="9"/>
    </row>
    <row r="43" spans="1:9" ht="24.75" customHeight="1" x14ac:dyDescent="0.25">
      <c r="A43" s="193"/>
      <c r="B43" s="201" t="s">
        <v>87</v>
      </c>
      <c r="C43" s="12" t="s">
        <v>88</v>
      </c>
      <c r="D43" s="207">
        <v>1.5</v>
      </c>
      <c r="E43" s="186">
        <v>42560</v>
      </c>
      <c r="F43" s="179">
        <f>D43*2</f>
        <v>3</v>
      </c>
      <c r="G43" s="155"/>
      <c r="H43" s="8"/>
      <c r="I43" s="9"/>
    </row>
    <row r="44" spans="1:9" x14ac:dyDescent="0.25">
      <c r="A44" s="193"/>
      <c r="B44" s="201" t="s">
        <v>89</v>
      </c>
      <c r="C44" s="12" t="s">
        <v>90</v>
      </c>
      <c r="D44" s="207">
        <v>0.96</v>
      </c>
      <c r="E44" s="186"/>
      <c r="F44" s="182"/>
      <c r="G44" s="164"/>
      <c r="H44" s="8"/>
      <c r="I44" s="9"/>
    </row>
    <row r="45" spans="1:9" x14ac:dyDescent="0.25">
      <c r="A45" s="193"/>
      <c r="B45" s="201" t="s">
        <v>91</v>
      </c>
      <c r="C45" s="12" t="s">
        <v>92</v>
      </c>
      <c r="D45" s="207">
        <v>0.98</v>
      </c>
      <c r="E45" s="186"/>
      <c r="F45" s="182"/>
      <c r="G45" s="164"/>
      <c r="H45" s="8"/>
      <c r="I45" s="9"/>
    </row>
    <row r="46" spans="1:9" x14ac:dyDescent="0.25">
      <c r="A46" s="193"/>
      <c r="B46" s="201" t="s">
        <v>93</v>
      </c>
      <c r="C46" s="12" t="s">
        <v>94</v>
      </c>
      <c r="D46" s="207">
        <v>1.1399999999999999</v>
      </c>
      <c r="E46" s="186">
        <v>42560</v>
      </c>
      <c r="F46" s="177">
        <v>1.1399999999999999</v>
      </c>
      <c r="G46" s="155"/>
      <c r="H46" s="8"/>
      <c r="I46" s="9"/>
    </row>
    <row r="47" spans="1:9" x14ac:dyDescent="0.25">
      <c r="A47" s="193"/>
      <c r="B47" s="201" t="s">
        <v>95</v>
      </c>
      <c r="C47" s="12" t="s">
        <v>96</v>
      </c>
      <c r="D47" s="207">
        <v>0.31</v>
      </c>
      <c r="E47" s="186"/>
      <c r="F47" s="179"/>
      <c r="G47" s="155"/>
      <c r="H47" s="8"/>
      <c r="I47" s="9"/>
    </row>
    <row r="48" spans="1:9" x14ac:dyDescent="0.25">
      <c r="A48" s="193"/>
      <c r="B48" s="201" t="s">
        <v>97</v>
      </c>
      <c r="C48" s="12" t="s">
        <v>98</v>
      </c>
      <c r="D48" s="207">
        <v>0.41</v>
      </c>
      <c r="E48" s="186"/>
      <c r="F48" s="179"/>
      <c r="G48" s="155"/>
      <c r="H48" s="8"/>
      <c r="I48" s="9"/>
    </row>
    <row r="49" spans="1:9" ht="24.75" x14ac:dyDescent="0.25">
      <c r="A49" s="193"/>
      <c r="B49" s="201" t="s">
        <v>99</v>
      </c>
      <c r="C49" s="12" t="s">
        <v>100</v>
      </c>
      <c r="D49" s="207">
        <v>0.16</v>
      </c>
      <c r="E49" s="186"/>
      <c r="F49" s="179"/>
      <c r="G49" s="155"/>
      <c r="H49" s="8"/>
      <c r="I49" s="9"/>
    </row>
    <row r="50" spans="1:9" x14ac:dyDescent="0.25">
      <c r="A50" s="193"/>
      <c r="B50" s="201" t="s">
        <v>101</v>
      </c>
      <c r="C50" s="12" t="s">
        <v>102</v>
      </c>
      <c r="D50" s="207">
        <v>2.52</v>
      </c>
      <c r="E50" s="186"/>
      <c r="F50" s="182"/>
      <c r="G50" s="164"/>
      <c r="H50" s="8"/>
      <c r="I50" s="9"/>
    </row>
    <row r="51" spans="1:9" x14ac:dyDescent="0.25">
      <c r="A51" s="193"/>
      <c r="B51" s="201" t="s">
        <v>103</v>
      </c>
      <c r="C51" s="12" t="s">
        <v>104</v>
      </c>
      <c r="D51" s="207">
        <v>0.38</v>
      </c>
      <c r="E51" s="186">
        <v>42560</v>
      </c>
      <c r="F51" s="177">
        <v>0.38</v>
      </c>
      <c r="G51" s="155"/>
      <c r="H51" s="8"/>
      <c r="I51" s="9"/>
    </row>
    <row r="52" spans="1:9" x14ac:dyDescent="0.25">
      <c r="A52" s="193"/>
      <c r="B52" s="201" t="s">
        <v>105</v>
      </c>
      <c r="C52" s="12" t="s">
        <v>106</v>
      </c>
      <c r="D52" s="207">
        <v>2</v>
      </c>
      <c r="E52" s="186">
        <v>42560</v>
      </c>
      <c r="F52" s="177">
        <v>2</v>
      </c>
      <c r="G52" s="155"/>
      <c r="H52" s="8"/>
      <c r="I52" s="9"/>
    </row>
    <row r="53" spans="1:9" x14ac:dyDescent="0.25">
      <c r="A53" s="193"/>
      <c r="B53" s="201" t="s">
        <v>107</v>
      </c>
      <c r="C53" s="12" t="s">
        <v>108</v>
      </c>
      <c r="D53" s="207">
        <v>0.54</v>
      </c>
      <c r="E53" s="186"/>
      <c r="F53" s="179"/>
      <c r="G53" s="164"/>
      <c r="H53" s="8"/>
      <c r="I53" s="9"/>
    </row>
    <row r="54" spans="1:9" x14ac:dyDescent="0.25">
      <c r="A54" s="193"/>
      <c r="B54" s="201" t="s">
        <v>109</v>
      </c>
      <c r="C54" s="12" t="s">
        <v>110</v>
      </c>
      <c r="D54" s="207">
        <v>1</v>
      </c>
      <c r="E54" s="186"/>
      <c r="F54" s="179"/>
      <c r="G54" s="155"/>
      <c r="H54" s="8"/>
      <c r="I54" s="9"/>
    </row>
    <row r="55" spans="1:9" x14ac:dyDescent="0.25">
      <c r="A55" s="193"/>
      <c r="B55" s="201" t="s">
        <v>111</v>
      </c>
      <c r="C55" s="12" t="s">
        <v>112</v>
      </c>
      <c r="D55" s="207">
        <v>3.24</v>
      </c>
      <c r="E55" s="186"/>
      <c r="F55" s="183"/>
      <c r="G55" s="165"/>
      <c r="H55" s="8"/>
      <c r="I55" s="9"/>
    </row>
    <row r="56" spans="1:9" x14ac:dyDescent="0.25">
      <c r="A56" s="193"/>
      <c r="B56" s="201" t="s">
        <v>113</v>
      </c>
      <c r="C56" s="12" t="s">
        <v>114</v>
      </c>
      <c r="D56" s="207">
        <v>4.72</v>
      </c>
      <c r="E56" s="186">
        <v>42560</v>
      </c>
      <c r="F56" s="177">
        <v>4.72</v>
      </c>
      <c r="G56" s="155"/>
      <c r="H56" s="8"/>
      <c r="I56" s="9"/>
    </row>
    <row r="57" spans="1:9" x14ac:dyDescent="0.25">
      <c r="A57" s="193"/>
      <c r="B57" s="201" t="s">
        <v>115</v>
      </c>
      <c r="C57" s="12" t="s">
        <v>116</v>
      </c>
      <c r="D57" s="207">
        <v>1.83</v>
      </c>
      <c r="E57" s="186">
        <v>42560</v>
      </c>
      <c r="F57" s="177">
        <v>1.83</v>
      </c>
      <c r="G57" s="155"/>
      <c r="H57" s="8"/>
      <c r="I57" s="9"/>
    </row>
    <row r="58" spans="1:9" x14ac:dyDescent="0.25">
      <c r="A58" s="193"/>
      <c r="B58" s="201" t="s">
        <v>117</v>
      </c>
      <c r="C58" s="12" t="s">
        <v>118</v>
      </c>
      <c r="D58" s="207">
        <v>4.26</v>
      </c>
      <c r="E58" s="186">
        <v>42560</v>
      </c>
      <c r="F58" s="177">
        <v>4.26</v>
      </c>
      <c r="G58" s="155"/>
      <c r="H58" s="8"/>
      <c r="I58" s="9"/>
    </row>
    <row r="59" spans="1:9" x14ac:dyDescent="0.25">
      <c r="A59" s="193"/>
      <c r="B59" s="201" t="s">
        <v>119</v>
      </c>
      <c r="C59" s="12" t="s">
        <v>120</v>
      </c>
      <c r="D59" s="207">
        <v>0.96</v>
      </c>
      <c r="E59" s="186">
        <v>42560</v>
      </c>
      <c r="F59" s="177">
        <v>0.96</v>
      </c>
      <c r="G59" s="155"/>
      <c r="H59" s="8"/>
      <c r="I59" s="9"/>
    </row>
    <row r="60" spans="1:9" x14ac:dyDescent="0.25">
      <c r="A60" s="193"/>
      <c r="B60" s="201" t="s">
        <v>121</v>
      </c>
      <c r="C60" s="12" t="s">
        <v>122</v>
      </c>
      <c r="D60" s="207">
        <v>1.28</v>
      </c>
      <c r="E60" s="186"/>
      <c r="F60" s="177"/>
      <c r="G60" s="155"/>
      <c r="H60" s="8"/>
      <c r="I60" s="9"/>
    </row>
    <row r="61" spans="1:9" x14ac:dyDescent="0.25">
      <c r="A61" s="193"/>
      <c r="B61" s="201" t="s">
        <v>123</v>
      </c>
      <c r="C61" s="12" t="s">
        <v>124</v>
      </c>
      <c r="D61" s="207">
        <v>1.49</v>
      </c>
      <c r="E61" s="186"/>
      <c r="F61" s="177"/>
      <c r="G61" s="155"/>
      <c r="H61" s="8"/>
      <c r="I61" s="9"/>
    </row>
    <row r="62" spans="1:9" x14ac:dyDescent="0.25">
      <c r="A62" s="193"/>
      <c r="B62" s="201" t="s">
        <v>125</v>
      </c>
      <c r="C62" s="12" t="s">
        <v>126</v>
      </c>
      <c r="D62" s="207">
        <v>1.79</v>
      </c>
      <c r="E62" s="186"/>
      <c r="F62" s="177"/>
      <c r="G62" s="155"/>
      <c r="H62" s="8"/>
      <c r="I62" s="9"/>
    </row>
    <row r="63" spans="1:9" x14ac:dyDescent="0.25">
      <c r="A63" s="193"/>
      <c r="B63" s="201" t="s">
        <v>127</v>
      </c>
      <c r="C63" s="12" t="s">
        <v>128</v>
      </c>
      <c r="D63" s="207">
        <v>1.44</v>
      </c>
      <c r="E63" s="186"/>
      <c r="F63" s="177"/>
      <c r="G63" s="155"/>
      <c r="H63" s="8"/>
      <c r="I63" s="9"/>
    </row>
    <row r="64" spans="1:9" x14ac:dyDescent="0.25">
      <c r="A64" s="193"/>
      <c r="B64" s="208" t="s">
        <v>129</v>
      </c>
      <c r="C64" s="12" t="s">
        <v>130</v>
      </c>
      <c r="D64" s="207">
        <v>1.2</v>
      </c>
      <c r="E64" s="186"/>
      <c r="F64" s="182"/>
      <c r="G64" s="155"/>
      <c r="H64" s="8"/>
      <c r="I64" s="9"/>
    </row>
    <row r="65" spans="1:9" x14ac:dyDescent="0.25">
      <c r="A65" s="193"/>
      <c r="B65" s="201" t="s">
        <v>131</v>
      </c>
      <c r="C65" s="12" t="s">
        <v>132</v>
      </c>
      <c r="D65" s="207">
        <v>0.61</v>
      </c>
      <c r="E65" s="186"/>
      <c r="F65" s="182"/>
      <c r="G65" s="155"/>
      <c r="H65" s="8"/>
      <c r="I65" s="9"/>
    </row>
    <row r="66" spans="1:9" x14ac:dyDescent="0.25">
      <c r="A66" s="193"/>
      <c r="B66" s="201" t="s">
        <v>133</v>
      </c>
      <c r="C66" s="12" t="s">
        <v>134</v>
      </c>
      <c r="D66" s="207">
        <v>1.84</v>
      </c>
      <c r="E66" s="186">
        <v>42560</v>
      </c>
      <c r="F66" s="177">
        <v>1.84</v>
      </c>
      <c r="G66" s="155"/>
      <c r="H66" s="8"/>
      <c r="I66" s="9"/>
    </row>
    <row r="67" spans="1:9" x14ac:dyDescent="0.25">
      <c r="A67" s="193"/>
      <c r="B67" s="201" t="s">
        <v>135</v>
      </c>
      <c r="C67" s="12" t="s">
        <v>136</v>
      </c>
      <c r="D67" s="207">
        <v>0.43</v>
      </c>
      <c r="E67" s="186"/>
      <c r="F67" s="179"/>
      <c r="G67" s="155"/>
      <c r="H67" s="8"/>
      <c r="I67" s="9"/>
    </row>
    <row r="68" spans="1:9" x14ac:dyDescent="0.25">
      <c r="A68" s="193"/>
      <c r="B68" s="201" t="s">
        <v>137</v>
      </c>
      <c r="C68" s="12" t="s">
        <v>138</v>
      </c>
      <c r="D68" s="207">
        <v>0.87</v>
      </c>
      <c r="E68" s="186">
        <v>42560</v>
      </c>
      <c r="F68" s="177">
        <v>0.87</v>
      </c>
      <c r="G68" s="155"/>
      <c r="H68" s="8"/>
      <c r="I68" s="9"/>
    </row>
    <row r="69" spans="1:9" x14ac:dyDescent="0.25">
      <c r="A69" s="193"/>
      <c r="B69" s="201" t="s">
        <v>139</v>
      </c>
      <c r="C69" s="12" t="s">
        <v>140</v>
      </c>
      <c r="D69" s="207">
        <v>0.42</v>
      </c>
      <c r="E69" s="186"/>
      <c r="F69" s="182"/>
      <c r="G69" s="164"/>
      <c r="I69" s="9"/>
    </row>
    <row r="70" spans="1:9" x14ac:dyDescent="0.25">
      <c r="A70" s="193"/>
      <c r="B70" s="201" t="s">
        <v>141</v>
      </c>
      <c r="C70" s="12" t="s">
        <v>142</v>
      </c>
      <c r="D70" s="207">
        <v>9.57</v>
      </c>
      <c r="E70" s="186">
        <v>42560</v>
      </c>
      <c r="F70" s="177">
        <v>9.57</v>
      </c>
      <c r="G70" s="155"/>
      <c r="H70" s="15"/>
      <c r="I70" s="9"/>
    </row>
    <row r="71" spans="1:9" x14ac:dyDescent="0.25">
      <c r="A71" s="193"/>
      <c r="B71" s="201" t="s">
        <v>143</v>
      </c>
      <c r="C71" s="12" t="s">
        <v>144</v>
      </c>
      <c r="D71" s="207">
        <v>0.21</v>
      </c>
      <c r="E71" s="186"/>
      <c r="F71" s="179"/>
      <c r="G71" s="155"/>
      <c r="H71" s="8"/>
      <c r="I71" s="9"/>
    </row>
    <row r="72" spans="1:9" x14ac:dyDescent="0.25">
      <c r="A72" s="193"/>
      <c r="B72" s="201" t="s">
        <v>145</v>
      </c>
      <c r="C72" s="12" t="s">
        <v>146</v>
      </c>
      <c r="D72" s="207">
        <v>2.72</v>
      </c>
      <c r="E72" s="186">
        <v>42560</v>
      </c>
      <c r="F72" s="177">
        <v>2.72</v>
      </c>
      <c r="G72" s="155"/>
      <c r="H72" s="8"/>
      <c r="I72" s="9"/>
    </row>
    <row r="73" spans="1:9" x14ac:dyDescent="0.25">
      <c r="A73" s="193"/>
      <c r="B73" s="201" t="s">
        <v>147</v>
      </c>
      <c r="C73" s="12" t="s">
        <v>148</v>
      </c>
      <c r="D73" s="207">
        <v>0.82</v>
      </c>
      <c r="E73" s="186"/>
      <c r="F73" s="182"/>
      <c r="G73" s="164"/>
      <c r="H73" s="8"/>
      <c r="I73" s="9"/>
    </row>
    <row r="74" spans="1:9" x14ac:dyDescent="0.25">
      <c r="A74" s="193"/>
      <c r="B74" s="201" t="s">
        <v>149</v>
      </c>
      <c r="C74" s="12" t="s">
        <v>150</v>
      </c>
      <c r="D74" s="207">
        <v>1.26</v>
      </c>
      <c r="E74" s="186"/>
      <c r="F74" s="182"/>
      <c r="G74" s="164"/>
      <c r="H74" s="8"/>
      <c r="I74" s="9"/>
    </row>
    <row r="75" spans="1:9" ht="15.75" thickBot="1" x14ac:dyDescent="0.3">
      <c r="A75" s="193"/>
      <c r="B75" s="202" t="s">
        <v>151</v>
      </c>
      <c r="C75" s="16" t="s">
        <v>152</v>
      </c>
      <c r="D75" s="209">
        <v>1.25</v>
      </c>
      <c r="E75" s="188"/>
      <c r="F75" s="180"/>
      <c r="G75" s="160"/>
      <c r="H75" s="8"/>
      <c r="I75" s="9"/>
    </row>
    <row r="76" spans="1:9" x14ac:dyDescent="0.25">
      <c r="A76" s="193"/>
      <c r="B76" s="195" t="s">
        <v>153</v>
      </c>
      <c r="C76" s="196" t="s">
        <v>154</v>
      </c>
      <c r="D76" s="197">
        <v>0.29899999999999999</v>
      </c>
      <c r="E76" s="198"/>
      <c r="F76" s="199"/>
      <c r="G76" s="200"/>
      <c r="H76" s="8"/>
      <c r="I76" s="9"/>
    </row>
    <row r="77" spans="1:9" x14ac:dyDescent="0.25">
      <c r="A77" s="193"/>
      <c r="B77" s="201" t="s">
        <v>155</v>
      </c>
      <c r="C77" s="17" t="s">
        <v>156</v>
      </c>
      <c r="D77" s="166">
        <v>0.29799999999999999</v>
      </c>
      <c r="E77" s="191"/>
      <c r="F77" s="184"/>
      <c r="G77" s="168"/>
      <c r="H77" s="8"/>
      <c r="I77" s="9"/>
    </row>
    <row r="78" spans="1:9" x14ac:dyDescent="0.25">
      <c r="A78" s="193"/>
      <c r="B78" s="201" t="s">
        <v>157</v>
      </c>
      <c r="C78" s="17" t="s">
        <v>158</v>
      </c>
      <c r="D78" s="166">
        <v>0.41899999999999998</v>
      </c>
      <c r="E78" s="191"/>
      <c r="F78" s="182"/>
      <c r="G78" s="164"/>
      <c r="H78" s="8"/>
      <c r="I78" s="9"/>
    </row>
    <row r="79" spans="1:9" x14ac:dyDescent="0.25">
      <c r="A79" s="193"/>
      <c r="B79" s="201" t="s">
        <v>159</v>
      </c>
      <c r="C79" s="18" t="s">
        <v>160</v>
      </c>
      <c r="D79" s="166">
        <v>0.56999999999999995</v>
      </c>
      <c r="E79" s="191"/>
      <c r="F79" s="184"/>
      <c r="G79" s="168"/>
      <c r="H79" s="8"/>
      <c r="I79" s="9"/>
    </row>
    <row r="80" spans="1:9" x14ac:dyDescent="0.25">
      <c r="A80" s="193"/>
      <c r="B80" s="201" t="s">
        <v>161</v>
      </c>
      <c r="C80" s="18" t="s">
        <v>162</v>
      </c>
      <c r="D80" s="169">
        <v>0.41</v>
      </c>
      <c r="E80" s="191"/>
      <c r="F80" s="182"/>
      <c r="G80" s="164"/>
      <c r="H80" s="8"/>
      <c r="I80" s="9"/>
    </row>
    <row r="81" spans="1:9" x14ac:dyDescent="0.25">
      <c r="A81" s="193"/>
      <c r="B81" s="201" t="s">
        <v>163</v>
      </c>
      <c r="C81" s="18" t="s">
        <v>164</v>
      </c>
      <c r="D81" s="166">
        <v>0.19600000000000001</v>
      </c>
      <c r="E81" s="191"/>
      <c r="F81" s="182"/>
      <c r="G81" s="164"/>
      <c r="H81" s="8"/>
      <c r="I81" s="9"/>
    </row>
    <row r="82" spans="1:9" x14ac:dyDescent="0.25">
      <c r="A82" s="193"/>
      <c r="B82" s="201" t="s">
        <v>165</v>
      </c>
      <c r="C82" s="18" t="s">
        <v>166</v>
      </c>
      <c r="D82" s="166">
        <v>0.312</v>
      </c>
      <c r="E82" s="191"/>
      <c r="F82" s="182"/>
      <c r="G82" s="164"/>
      <c r="H82" s="8"/>
      <c r="I82" s="9"/>
    </row>
    <row r="83" spans="1:9" x14ac:dyDescent="0.25">
      <c r="A83" s="193"/>
      <c r="B83" s="201" t="s">
        <v>167</v>
      </c>
      <c r="C83" s="19" t="s">
        <v>168</v>
      </c>
      <c r="D83" s="166">
        <v>0.20599999999999999</v>
      </c>
      <c r="E83" s="191"/>
      <c r="F83" s="182"/>
      <c r="G83" s="164"/>
      <c r="H83" s="8"/>
      <c r="I83" s="9"/>
    </row>
    <row r="84" spans="1:9" ht="25.5" thickBot="1" x14ac:dyDescent="0.3">
      <c r="A84" s="194"/>
      <c r="B84" s="202" t="s">
        <v>169</v>
      </c>
      <c r="C84" s="20" t="s">
        <v>170</v>
      </c>
      <c r="D84" s="175">
        <v>0.17299999999999999</v>
      </c>
      <c r="E84" s="192"/>
      <c r="F84" s="203"/>
      <c r="G84" s="204"/>
      <c r="H84" s="8"/>
      <c r="I84" s="9"/>
    </row>
    <row r="85" spans="1:9" x14ac:dyDescent="0.25">
      <c r="A85" s="149" t="s">
        <v>171</v>
      </c>
      <c r="B85" s="215" t="s">
        <v>172</v>
      </c>
      <c r="C85" s="216" t="s">
        <v>173</v>
      </c>
      <c r="D85" s="206">
        <v>2.65</v>
      </c>
      <c r="E85" s="185">
        <v>42562</v>
      </c>
      <c r="F85" s="213">
        <v>2.65</v>
      </c>
      <c r="G85" s="152"/>
      <c r="H85" s="8"/>
      <c r="I85" s="9"/>
    </row>
    <row r="86" spans="1:9" x14ac:dyDescent="0.25">
      <c r="A86" s="149"/>
      <c r="B86" s="217" t="s">
        <v>174</v>
      </c>
      <c r="C86" s="21" t="s">
        <v>175</v>
      </c>
      <c r="D86" s="207">
        <v>4.8</v>
      </c>
      <c r="E86" s="186">
        <v>42562</v>
      </c>
      <c r="F86" s="177">
        <v>4.8</v>
      </c>
      <c r="G86" s="212"/>
      <c r="H86" s="8"/>
      <c r="I86" s="9"/>
    </row>
    <row r="87" spans="1:9" x14ac:dyDescent="0.25">
      <c r="A87" s="149"/>
      <c r="B87" s="217"/>
      <c r="C87" s="21"/>
      <c r="D87" s="207"/>
      <c r="E87" s="186">
        <v>42566</v>
      </c>
      <c r="F87" s="177"/>
      <c r="G87" s="155">
        <v>110</v>
      </c>
      <c r="H87" s="8"/>
      <c r="I87" s="9"/>
    </row>
    <row r="88" spans="1:9" x14ac:dyDescent="0.25">
      <c r="A88" s="149"/>
      <c r="B88" s="217" t="s">
        <v>176</v>
      </c>
      <c r="C88" s="10" t="s">
        <v>177</v>
      </c>
      <c r="D88" s="207">
        <v>3.02</v>
      </c>
      <c r="E88" s="186">
        <v>42566</v>
      </c>
      <c r="F88" s="177"/>
      <c r="G88" s="212">
        <v>24</v>
      </c>
      <c r="H88" s="8"/>
      <c r="I88" s="9"/>
    </row>
    <row r="89" spans="1:9" x14ac:dyDescent="0.25">
      <c r="A89" s="149"/>
      <c r="B89" s="217" t="s">
        <v>178</v>
      </c>
      <c r="C89" s="22" t="s">
        <v>179</v>
      </c>
      <c r="D89" s="211">
        <v>5.7</v>
      </c>
      <c r="E89" s="187">
        <v>42562</v>
      </c>
      <c r="F89" s="178">
        <v>5.7</v>
      </c>
      <c r="G89" s="212"/>
      <c r="H89" s="8"/>
      <c r="I89" s="9"/>
    </row>
    <row r="90" spans="1:9" x14ac:dyDescent="0.25">
      <c r="A90" s="149"/>
      <c r="B90" s="217"/>
      <c r="C90" s="22"/>
      <c r="D90" s="211"/>
      <c r="E90" s="187">
        <v>42566</v>
      </c>
      <c r="F90" s="178"/>
      <c r="G90" s="156">
        <v>26</v>
      </c>
      <c r="H90" s="8"/>
      <c r="I90" s="9"/>
    </row>
    <row r="91" spans="1:9" x14ac:dyDescent="0.25">
      <c r="A91" s="149"/>
      <c r="B91" s="217"/>
      <c r="C91" s="22"/>
      <c r="D91" s="211"/>
      <c r="E91" s="187">
        <v>42567</v>
      </c>
      <c r="F91" s="178"/>
      <c r="G91" s="156">
        <v>150</v>
      </c>
      <c r="H91" s="8"/>
      <c r="I91" s="9"/>
    </row>
    <row r="92" spans="1:9" x14ac:dyDescent="0.25">
      <c r="A92" s="149"/>
      <c r="B92" s="217"/>
      <c r="C92" s="22"/>
      <c r="D92" s="211"/>
      <c r="E92" s="187">
        <v>42568</v>
      </c>
      <c r="F92" s="178"/>
      <c r="G92" s="156">
        <v>150</v>
      </c>
      <c r="H92" s="8"/>
      <c r="I92" s="9"/>
    </row>
    <row r="93" spans="1:9" x14ac:dyDescent="0.25">
      <c r="A93" s="149"/>
      <c r="B93" s="217" t="s">
        <v>180</v>
      </c>
      <c r="C93" s="22" t="s">
        <v>181</v>
      </c>
      <c r="D93" s="211">
        <v>9.3000000000000007</v>
      </c>
      <c r="E93" s="187">
        <v>42562</v>
      </c>
      <c r="F93" s="178">
        <v>9.3000000000000007</v>
      </c>
      <c r="G93" s="212"/>
      <c r="H93" s="8"/>
      <c r="I93" s="9"/>
    </row>
    <row r="94" spans="1:9" x14ac:dyDescent="0.25">
      <c r="A94" s="149"/>
      <c r="B94" s="217"/>
      <c r="C94" s="22"/>
      <c r="D94" s="211"/>
      <c r="E94" s="187">
        <v>42566</v>
      </c>
      <c r="F94" s="178"/>
      <c r="G94" s="156">
        <v>46</v>
      </c>
      <c r="H94" s="8"/>
      <c r="I94" s="9"/>
    </row>
    <row r="95" spans="1:9" x14ac:dyDescent="0.25">
      <c r="A95" s="149"/>
      <c r="B95" s="217" t="s">
        <v>182</v>
      </c>
      <c r="C95" s="22" t="s">
        <v>183</v>
      </c>
      <c r="D95" s="211">
        <v>1.2</v>
      </c>
      <c r="E95" s="187">
        <v>42562</v>
      </c>
      <c r="F95" s="178">
        <v>1.2</v>
      </c>
      <c r="G95" s="156"/>
      <c r="H95" s="8"/>
      <c r="I95" s="9"/>
    </row>
    <row r="96" spans="1:9" x14ac:dyDescent="0.25">
      <c r="A96" s="149"/>
      <c r="B96" s="217" t="s">
        <v>184</v>
      </c>
      <c r="C96" s="22" t="s">
        <v>185</v>
      </c>
      <c r="D96" s="211">
        <v>1.59</v>
      </c>
      <c r="E96" s="187"/>
      <c r="F96" s="214"/>
      <c r="G96" s="164"/>
      <c r="H96" s="8"/>
      <c r="I96" s="9"/>
    </row>
    <row r="97" spans="1:9" x14ac:dyDescent="0.25">
      <c r="A97" s="149"/>
      <c r="B97" s="217" t="s">
        <v>186</v>
      </c>
      <c r="C97" s="12" t="s">
        <v>187</v>
      </c>
      <c r="D97" s="207">
        <v>3.65</v>
      </c>
      <c r="E97" s="186">
        <v>42562</v>
      </c>
      <c r="F97" s="177">
        <v>3.65</v>
      </c>
      <c r="G97" s="155"/>
      <c r="H97" s="8"/>
      <c r="I97" s="9"/>
    </row>
    <row r="98" spans="1:9" ht="15.75" thickBot="1" x14ac:dyDescent="0.3">
      <c r="A98" s="149"/>
      <c r="B98" s="219" t="s">
        <v>188</v>
      </c>
      <c r="C98" s="220" t="s">
        <v>189</v>
      </c>
      <c r="D98" s="221">
        <v>0.3</v>
      </c>
      <c r="E98" s="222"/>
      <c r="F98" s="223"/>
      <c r="G98" s="224"/>
      <c r="H98" s="8"/>
      <c r="I98" s="9"/>
    </row>
    <row r="99" spans="1:9" x14ac:dyDescent="0.25">
      <c r="A99" s="149"/>
      <c r="B99" s="215" t="s">
        <v>190</v>
      </c>
      <c r="C99" s="225" t="s">
        <v>191</v>
      </c>
      <c r="D99" s="197">
        <v>2.7</v>
      </c>
      <c r="E99" s="198">
        <v>42562</v>
      </c>
      <c r="F99" s="232">
        <v>2.7</v>
      </c>
      <c r="G99" s="231"/>
      <c r="H99" s="8"/>
      <c r="I99" s="9"/>
    </row>
    <row r="100" spans="1:9" x14ac:dyDescent="0.25">
      <c r="A100" s="149"/>
      <c r="B100" s="217"/>
      <c r="C100" s="19"/>
      <c r="D100" s="166"/>
      <c r="E100" s="191">
        <v>42572</v>
      </c>
      <c r="F100" s="168"/>
      <c r="G100" s="184">
        <v>72</v>
      </c>
      <c r="H100" s="8"/>
      <c r="I100" s="9"/>
    </row>
    <row r="101" spans="1:9" x14ac:dyDescent="0.25">
      <c r="A101" s="149"/>
      <c r="B101" s="217" t="s">
        <v>192</v>
      </c>
      <c r="C101" s="19" t="s">
        <v>193</v>
      </c>
      <c r="D101" s="166">
        <v>1.51</v>
      </c>
      <c r="E101" s="191"/>
      <c r="F101" s="164"/>
      <c r="G101" s="182"/>
      <c r="H101" s="8"/>
      <c r="I101" s="9"/>
    </row>
    <row r="102" spans="1:9" x14ac:dyDescent="0.25">
      <c r="A102" s="149"/>
      <c r="B102" s="217" t="s">
        <v>194</v>
      </c>
      <c r="C102" s="19" t="s">
        <v>195</v>
      </c>
      <c r="D102" s="166">
        <v>0.95</v>
      </c>
      <c r="E102" s="191">
        <v>42573</v>
      </c>
      <c r="F102" s="168"/>
      <c r="G102" s="184">
        <v>46</v>
      </c>
      <c r="H102" s="8"/>
      <c r="I102" s="9"/>
    </row>
    <row r="103" spans="1:9" ht="24.75" x14ac:dyDescent="0.25">
      <c r="A103" s="149"/>
      <c r="B103" s="217" t="s">
        <v>196</v>
      </c>
      <c r="C103" s="19" t="s">
        <v>197</v>
      </c>
      <c r="D103" s="166">
        <v>1.49</v>
      </c>
      <c r="E103" s="191">
        <v>42562</v>
      </c>
      <c r="F103" s="168">
        <v>1.49</v>
      </c>
      <c r="G103" s="184"/>
      <c r="H103" s="8"/>
      <c r="I103" s="9"/>
    </row>
    <row r="104" spans="1:9" ht="24.75" x14ac:dyDescent="0.25">
      <c r="A104" s="149"/>
      <c r="B104" s="217" t="s">
        <v>198</v>
      </c>
      <c r="C104" s="19" t="s">
        <v>199</v>
      </c>
      <c r="D104" s="166">
        <v>1.31</v>
      </c>
      <c r="E104" s="191">
        <v>42562</v>
      </c>
      <c r="F104" s="168">
        <v>1.31</v>
      </c>
      <c r="G104" s="184"/>
      <c r="H104" s="8"/>
      <c r="I104" s="9"/>
    </row>
    <row r="105" spans="1:9" x14ac:dyDescent="0.25">
      <c r="A105" s="149"/>
      <c r="B105" s="217" t="s">
        <v>200</v>
      </c>
      <c r="C105" s="19" t="s">
        <v>201</v>
      </c>
      <c r="D105" s="166">
        <v>5.25</v>
      </c>
      <c r="E105" s="191"/>
      <c r="F105" s="165"/>
      <c r="G105" s="183"/>
      <c r="H105" s="8"/>
      <c r="I105" s="9"/>
    </row>
    <row r="106" spans="1:9" x14ac:dyDescent="0.25">
      <c r="A106" s="149"/>
      <c r="B106" s="217" t="s">
        <v>202</v>
      </c>
      <c r="C106" s="19" t="s">
        <v>203</v>
      </c>
      <c r="D106" s="166">
        <v>2.09</v>
      </c>
      <c r="E106" s="191">
        <v>42562</v>
      </c>
      <c r="F106" s="168">
        <v>2.09</v>
      </c>
      <c r="G106" s="184"/>
      <c r="H106" s="8"/>
      <c r="I106" s="9"/>
    </row>
    <row r="107" spans="1:9" x14ac:dyDescent="0.25">
      <c r="A107" s="149"/>
      <c r="B107" s="217" t="s">
        <v>204</v>
      </c>
      <c r="C107" s="19" t="s">
        <v>205</v>
      </c>
      <c r="D107" s="166">
        <v>1.9</v>
      </c>
      <c r="E107" s="191">
        <v>42562</v>
      </c>
      <c r="F107" s="168">
        <v>1.9</v>
      </c>
      <c r="G107" s="184"/>
      <c r="H107" s="8"/>
      <c r="I107" s="9"/>
    </row>
    <row r="108" spans="1:9" x14ac:dyDescent="0.25">
      <c r="A108" s="149"/>
      <c r="B108" s="217" t="s">
        <v>206</v>
      </c>
      <c r="C108" s="19" t="s">
        <v>207</v>
      </c>
      <c r="D108" s="166">
        <v>1.24</v>
      </c>
      <c r="E108" s="191">
        <v>42562</v>
      </c>
      <c r="F108" s="168">
        <v>1.24</v>
      </c>
      <c r="G108" s="226"/>
      <c r="H108" s="8"/>
      <c r="I108" s="9"/>
    </row>
    <row r="109" spans="1:9" x14ac:dyDescent="0.25">
      <c r="A109" s="149"/>
      <c r="B109" s="217"/>
      <c r="C109" s="19"/>
      <c r="D109" s="166"/>
      <c r="E109" s="191">
        <v>42573</v>
      </c>
      <c r="F109" s="168"/>
      <c r="G109" s="183">
        <v>24</v>
      </c>
      <c r="H109" s="8"/>
      <c r="I109" s="9"/>
    </row>
    <row r="110" spans="1:9" x14ac:dyDescent="0.25">
      <c r="A110" s="149"/>
      <c r="B110" s="217" t="s">
        <v>208</v>
      </c>
      <c r="C110" s="19" t="s">
        <v>209</v>
      </c>
      <c r="D110" s="166">
        <v>1.58</v>
      </c>
      <c r="E110" s="191">
        <v>42574</v>
      </c>
      <c r="F110" s="168"/>
      <c r="G110" s="184">
        <v>44</v>
      </c>
      <c r="H110" s="8"/>
      <c r="I110" s="9"/>
    </row>
    <row r="111" spans="1:9" x14ac:dyDescent="0.25">
      <c r="A111" s="149"/>
      <c r="B111" s="217" t="s">
        <v>210</v>
      </c>
      <c r="C111" s="19" t="s">
        <v>211</v>
      </c>
      <c r="D111" s="166">
        <v>1.06</v>
      </c>
      <c r="E111" s="191">
        <v>42562</v>
      </c>
      <c r="F111" s="168">
        <v>1.06</v>
      </c>
      <c r="G111" s="184"/>
      <c r="H111" s="8"/>
      <c r="I111" s="9"/>
    </row>
    <row r="112" spans="1:9" x14ac:dyDescent="0.25">
      <c r="A112" s="149"/>
      <c r="B112" s="217" t="s">
        <v>212</v>
      </c>
      <c r="C112" s="23" t="s">
        <v>213</v>
      </c>
      <c r="D112" s="172">
        <v>1.35</v>
      </c>
      <c r="E112" s="230"/>
      <c r="F112" s="174"/>
      <c r="G112" s="228"/>
      <c r="H112" s="8"/>
      <c r="I112" s="9"/>
    </row>
    <row r="113" spans="1:9" x14ac:dyDescent="0.25">
      <c r="A113" s="149"/>
      <c r="B113" s="217" t="s">
        <v>214</v>
      </c>
      <c r="C113" s="23" t="s">
        <v>215</v>
      </c>
      <c r="D113" s="172">
        <v>0.6</v>
      </c>
      <c r="E113" s="230"/>
      <c r="F113" s="174"/>
      <c r="G113" s="228"/>
      <c r="H113" s="8"/>
      <c r="I113" s="9"/>
    </row>
    <row r="114" spans="1:9" ht="24.75" x14ac:dyDescent="0.25">
      <c r="A114" s="149"/>
      <c r="B114" s="217" t="s">
        <v>216</v>
      </c>
      <c r="C114" s="23" t="s">
        <v>217</v>
      </c>
      <c r="D114" s="172">
        <v>0.4</v>
      </c>
      <c r="E114" s="230"/>
      <c r="F114" s="164"/>
      <c r="G114" s="182"/>
      <c r="H114" s="8"/>
      <c r="I114" s="9"/>
    </row>
    <row r="115" spans="1:9" x14ac:dyDescent="0.25">
      <c r="A115" s="149"/>
      <c r="B115" s="217" t="s">
        <v>218</v>
      </c>
      <c r="C115" s="23" t="s">
        <v>219</v>
      </c>
      <c r="D115" s="172">
        <v>0.51</v>
      </c>
      <c r="E115" s="230"/>
      <c r="F115" s="164"/>
      <c r="G115" s="182"/>
      <c r="H115" s="8"/>
      <c r="I115" s="9"/>
    </row>
    <row r="116" spans="1:9" x14ac:dyDescent="0.25">
      <c r="A116" s="149"/>
      <c r="B116" s="217" t="s">
        <v>220</v>
      </c>
      <c r="C116" s="23" t="s">
        <v>221</v>
      </c>
      <c r="D116" s="172">
        <v>0.41</v>
      </c>
      <c r="E116" s="230"/>
      <c r="F116" s="174"/>
      <c r="G116" s="228"/>
      <c r="H116" s="8"/>
      <c r="I116" s="9"/>
    </row>
    <row r="117" spans="1:9" x14ac:dyDescent="0.25">
      <c r="A117" s="149"/>
      <c r="B117" s="217" t="s">
        <v>222</v>
      </c>
      <c r="C117" s="23" t="s">
        <v>223</v>
      </c>
      <c r="D117" s="172">
        <v>1</v>
      </c>
      <c r="E117" s="230">
        <v>42562</v>
      </c>
      <c r="F117" s="174">
        <v>1</v>
      </c>
      <c r="G117" s="228"/>
      <c r="H117" s="8"/>
      <c r="I117" s="9"/>
    </row>
    <row r="118" spans="1:9" x14ac:dyDescent="0.25">
      <c r="A118" s="149"/>
      <c r="B118" s="217" t="s">
        <v>224</v>
      </c>
      <c r="C118" s="23" t="s">
        <v>225</v>
      </c>
      <c r="D118" s="172">
        <v>0.38</v>
      </c>
      <c r="E118" s="230"/>
      <c r="F118" s="164"/>
      <c r="G118" s="182"/>
      <c r="H118" s="8"/>
      <c r="I118" s="9"/>
    </row>
    <row r="119" spans="1:9" x14ac:dyDescent="0.25">
      <c r="A119" s="149"/>
      <c r="B119" s="217" t="s">
        <v>226</v>
      </c>
      <c r="C119" s="19" t="s">
        <v>227</v>
      </c>
      <c r="D119" s="166">
        <v>0.44</v>
      </c>
      <c r="E119" s="191"/>
      <c r="F119" s="168"/>
      <c r="G119" s="184"/>
      <c r="H119" s="8"/>
      <c r="I119" s="9"/>
    </row>
    <row r="120" spans="1:9" x14ac:dyDescent="0.25">
      <c r="A120" s="149"/>
      <c r="B120" s="217" t="s">
        <v>228</v>
      </c>
      <c r="C120" s="19" t="s">
        <v>229</v>
      </c>
      <c r="D120" s="166">
        <v>1</v>
      </c>
      <c r="E120" s="191"/>
      <c r="F120" s="168"/>
      <c r="G120" s="184"/>
      <c r="H120" s="8"/>
      <c r="I120" s="9"/>
    </row>
    <row r="121" spans="1:9" x14ac:dyDescent="0.25">
      <c r="A121" s="149"/>
      <c r="B121" s="217" t="s">
        <v>230</v>
      </c>
      <c r="C121" s="19" t="s">
        <v>231</v>
      </c>
      <c r="D121" s="166">
        <v>0.18</v>
      </c>
      <c r="E121" s="191"/>
      <c r="F121" s="168"/>
      <c r="G121" s="184"/>
      <c r="H121" s="8"/>
      <c r="I121" s="9"/>
    </row>
    <row r="122" spans="1:9" x14ac:dyDescent="0.25">
      <c r="A122" s="149"/>
      <c r="B122" s="217" t="s">
        <v>232</v>
      </c>
      <c r="C122" s="19" t="s">
        <v>233</v>
      </c>
      <c r="D122" s="166">
        <v>1.5</v>
      </c>
      <c r="E122" s="191"/>
      <c r="F122" s="168"/>
      <c r="G122" s="184"/>
      <c r="H122" s="8"/>
      <c r="I122" s="9"/>
    </row>
    <row r="123" spans="1:9" ht="24.75" x14ac:dyDescent="0.25">
      <c r="A123" s="149"/>
      <c r="B123" s="217" t="s">
        <v>234</v>
      </c>
      <c r="C123" s="19" t="s">
        <v>235</v>
      </c>
      <c r="D123" s="166">
        <v>3.1</v>
      </c>
      <c r="E123" s="191">
        <v>42562</v>
      </c>
      <c r="F123" s="168">
        <v>3.1</v>
      </c>
      <c r="G123" s="182"/>
      <c r="H123" s="8"/>
      <c r="I123" s="9"/>
    </row>
    <row r="124" spans="1:9" x14ac:dyDescent="0.25">
      <c r="A124" s="149"/>
      <c r="B124" s="217" t="s">
        <v>236</v>
      </c>
      <c r="C124" s="19" t="s">
        <v>237</v>
      </c>
      <c r="D124" s="166">
        <v>1.72</v>
      </c>
      <c r="E124" s="191">
        <v>42575</v>
      </c>
      <c r="F124" s="168"/>
      <c r="G124" s="184">
        <v>36</v>
      </c>
      <c r="H124" s="8"/>
      <c r="I124" s="9"/>
    </row>
    <row r="125" spans="1:9" x14ac:dyDescent="0.25">
      <c r="A125" s="149"/>
      <c r="B125" s="217" t="s">
        <v>238</v>
      </c>
      <c r="C125" s="19" t="s">
        <v>239</v>
      </c>
      <c r="D125" s="166">
        <v>0.8</v>
      </c>
      <c r="E125" s="191">
        <v>42575</v>
      </c>
      <c r="F125" s="168"/>
      <c r="G125" s="184">
        <v>66</v>
      </c>
      <c r="H125" s="8"/>
      <c r="I125" s="9"/>
    </row>
    <row r="126" spans="1:9" ht="15.75" thickBot="1" x14ac:dyDescent="0.3">
      <c r="A126" s="149"/>
      <c r="B126" s="218" t="s">
        <v>240</v>
      </c>
      <c r="C126" s="20" t="s">
        <v>241</v>
      </c>
      <c r="D126" s="175">
        <v>0.97</v>
      </c>
      <c r="E126" s="192"/>
      <c r="F126" s="227"/>
      <c r="G126" s="229"/>
      <c r="H126" s="8"/>
      <c r="I126" s="9"/>
    </row>
    <row r="127" spans="1:9" x14ac:dyDescent="0.25">
      <c r="A127" s="210" t="s">
        <v>242</v>
      </c>
      <c r="B127" s="215" t="s">
        <v>243</v>
      </c>
      <c r="C127" s="7" t="s">
        <v>244</v>
      </c>
      <c r="D127" s="206">
        <v>2.06</v>
      </c>
      <c r="E127" s="244">
        <v>42570</v>
      </c>
      <c r="F127" s="152">
        <v>2.06</v>
      </c>
      <c r="G127" s="152"/>
      <c r="H127" s="8"/>
      <c r="I127" s="9"/>
    </row>
    <row r="128" spans="1:9" ht="36.75" x14ac:dyDescent="0.25">
      <c r="A128" s="193"/>
      <c r="B128" s="217" t="s">
        <v>245</v>
      </c>
      <c r="C128" s="10" t="s">
        <v>246</v>
      </c>
      <c r="D128" s="207">
        <v>8.3800000000000008</v>
      </c>
      <c r="E128" s="157">
        <v>42570</v>
      </c>
      <c r="F128" s="155">
        <v>8.3800000000000008</v>
      </c>
      <c r="G128" s="155"/>
      <c r="H128" s="8"/>
      <c r="I128" s="9"/>
    </row>
    <row r="129" spans="1:9" x14ac:dyDescent="0.25">
      <c r="A129" s="193"/>
      <c r="B129" s="217" t="s">
        <v>247</v>
      </c>
      <c r="C129" s="10" t="s">
        <v>248</v>
      </c>
      <c r="D129" s="207">
        <v>6.78</v>
      </c>
      <c r="E129" s="157">
        <v>42570</v>
      </c>
      <c r="F129" s="155">
        <v>6.78</v>
      </c>
      <c r="G129" s="155"/>
      <c r="H129" s="8"/>
      <c r="I129" s="9"/>
    </row>
    <row r="130" spans="1:9" x14ac:dyDescent="0.25">
      <c r="A130" s="193"/>
      <c r="B130" s="217" t="s">
        <v>249</v>
      </c>
      <c r="C130" s="24" t="s">
        <v>250</v>
      </c>
      <c r="D130" s="207">
        <v>1.87</v>
      </c>
      <c r="E130" s="157"/>
      <c r="F130" s="155"/>
      <c r="G130" s="155"/>
      <c r="H130" s="8"/>
      <c r="I130" s="9"/>
    </row>
    <row r="131" spans="1:9" x14ac:dyDescent="0.25">
      <c r="A131" s="193"/>
      <c r="B131" s="217" t="s">
        <v>251</v>
      </c>
      <c r="C131" s="10" t="s">
        <v>252</v>
      </c>
      <c r="D131" s="207">
        <v>6.68</v>
      </c>
      <c r="E131" s="157">
        <v>42570</v>
      </c>
      <c r="F131" s="155">
        <f>D131*2</f>
        <v>13.36</v>
      </c>
      <c r="G131" s="155"/>
      <c r="H131" s="8"/>
      <c r="I131" s="9"/>
    </row>
    <row r="132" spans="1:9" x14ac:dyDescent="0.25">
      <c r="A132" s="193"/>
      <c r="B132" s="217" t="s">
        <v>253</v>
      </c>
      <c r="C132" s="10" t="s">
        <v>254</v>
      </c>
      <c r="D132" s="207">
        <v>1.03</v>
      </c>
      <c r="E132" s="157">
        <v>42570</v>
      </c>
      <c r="F132" s="155">
        <v>1.03</v>
      </c>
      <c r="G132" s="155"/>
      <c r="H132" s="8"/>
      <c r="I132" s="9"/>
    </row>
    <row r="133" spans="1:9" ht="24.75" x14ac:dyDescent="0.25">
      <c r="A133" s="193"/>
      <c r="B133" s="217" t="s">
        <v>255</v>
      </c>
      <c r="C133" s="10" t="s">
        <v>256</v>
      </c>
      <c r="D133" s="207">
        <v>2.02</v>
      </c>
      <c r="E133" s="157"/>
      <c r="F133" s="155"/>
      <c r="G133" s="155"/>
      <c r="H133" s="8"/>
      <c r="I133" s="9"/>
    </row>
    <row r="134" spans="1:9" x14ac:dyDescent="0.25">
      <c r="A134" s="193"/>
      <c r="B134" s="217" t="s">
        <v>257</v>
      </c>
      <c r="C134" s="10" t="s">
        <v>258</v>
      </c>
      <c r="D134" s="243">
        <v>4.42</v>
      </c>
      <c r="E134" s="146"/>
      <c r="F134" s="47"/>
      <c r="G134" s="47"/>
      <c r="H134" s="8"/>
      <c r="I134" s="9"/>
    </row>
    <row r="135" spans="1:9" ht="24.75" x14ac:dyDescent="0.25">
      <c r="A135" s="193"/>
      <c r="B135" s="217" t="s">
        <v>259</v>
      </c>
      <c r="C135" s="10" t="s">
        <v>260</v>
      </c>
      <c r="D135" s="243">
        <v>1.85</v>
      </c>
      <c r="E135" s="146"/>
      <c r="F135" s="47"/>
      <c r="G135" s="47"/>
      <c r="H135" s="8"/>
      <c r="I135" s="9"/>
    </row>
    <row r="136" spans="1:9" x14ac:dyDescent="0.25">
      <c r="A136" s="193"/>
      <c r="B136" s="217" t="s">
        <v>261</v>
      </c>
      <c r="C136" s="10" t="s">
        <v>262</v>
      </c>
      <c r="D136" s="243">
        <v>3.89</v>
      </c>
      <c r="E136" s="146">
        <v>42570</v>
      </c>
      <c r="F136" s="47">
        <v>3.89</v>
      </c>
      <c r="G136" s="47"/>
      <c r="H136" s="8"/>
      <c r="I136" s="9"/>
    </row>
    <row r="137" spans="1:9" x14ac:dyDescent="0.25">
      <c r="A137" s="193"/>
      <c r="B137" s="217" t="s">
        <v>263</v>
      </c>
      <c r="C137" s="10" t="s">
        <v>264</v>
      </c>
      <c r="D137" s="243">
        <v>2.9</v>
      </c>
      <c r="E137" s="146">
        <v>42570</v>
      </c>
      <c r="F137" s="47">
        <v>2.9</v>
      </c>
      <c r="G137" s="47"/>
      <c r="H137" s="8"/>
      <c r="I137" s="9"/>
    </row>
    <row r="138" spans="1:9" x14ac:dyDescent="0.25">
      <c r="A138" s="193"/>
      <c r="B138" s="217" t="s">
        <v>265</v>
      </c>
      <c r="C138" s="10" t="s">
        <v>266</v>
      </c>
      <c r="D138" s="243">
        <v>1.97</v>
      </c>
      <c r="E138" s="146">
        <v>42570</v>
      </c>
      <c r="F138" s="47">
        <v>1.97</v>
      </c>
      <c r="G138" s="47"/>
      <c r="H138" s="8"/>
      <c r="I138" s="9"/>
    </row>
    <row r="139" spans="1:9" ht="24.75" x14ac:dyDescent="0.25">
      <c r="A139" s="193"/>
      <c r="B139" s="217" t="s">
        <v>267</v>
      </c>
      <c r="C139" s="10" t="s">
        <v>268</v>
      </c>
      <c r="D139" s="243">
        <v>3.09</v>
      </c>
      <c r="E139" s="146"/>
      <c r="F139" s="47"/>
      <c r="G139" s="47"/>
      <c r="H139" s="8"/>
      <c r="I139" s="9"/>
    </row>
    <row r="140" spans="1:9" x14ac:dyDescent="0.25">
      <c r="A140" s="193"/>
      <c r="B140" s="217" t="s">
        <v>269</v>
      </c>
      <c r="C140" s="10" t="s">
        <v>270</v>
      </c>
      <c r="D140" s="243">
        <v>2.42</v>
      </c>
      <c r="E140" s="146">
        <v>42570</v>
      </c>
      <c r="F140" s="47">
        <v>2.42</v>
      </c>
      <c r="G140" s="47"/>
      <c r="H140" s="8"/>
      <c r="I140" s="9"/>
    </row>
    <row r="141" spans="1:9" x14ac:dyDescent="0.25">
      <c r="A141" s="193"/>
      <c r="B141" s="217" t="s">
        <v>271</v>
      </c>
      <c r="C141" s="10" t="s">
        <v>272</v>
      </c>
      <c r="D141" s="243">
        <v>0.55000000000000004</v>
      </c>
      <c r="E141" s="146"/>
      <c r="F141" s="47"/>
      <c r="G141" s="47"/>
      <c r="H141" s="8"/>
      <c r="I141" s="9"/>
    </row>
    <row r="142" spans="1:9" x14ac:dyDescent="0.25">
      <c r="A142" s="193"/>
      <c r="B142" s="217" t="s">
        <v>273</v>
      </c>
      <c r="C142" s="10" t="s">
        <v>274</v>
      </c>
      <c r="D142" s="243">
        <v>0.77</v>
      </c>
      <c r="E142" s="146"/>
      <c r="F142" s="47"/>
      <c r="G142" s="47"/>
      <c r="H142" s="8"/>
      <c r="I142" s="9"/>
    </row>
    <row r="143" spans="1:9" x14ac:dyDescent="0.25">
      <c r="A143" s="193"/>
      <c r="B143" s="217" t="s">
        <v>275</v>
      </c>
      <c r="C143" s="10" t="s">
        <v>276</v>
      </c>
      <c r="D143" s="243">
        <v>3.13</v>
      </c>
      <c r="E143" s="146"/>
      <c r="F143" s="47"/>
      <c r="G143" s="47"/>
      <c r="H143" s="8"/>
      <c r="I143" s="9"/>
    </row>
    <row r="144" spans="1:9" x14ac:dyDescent="0.25">
      <c r="A144" s="193"/>
      <c r="B144" s="217" t="s">
        <v>277</v>
      </c>
      <c r="C144" s="25" t="s">
        <v>278</v>
      </c>
      <c r="D144" s="245">
        <v>2.52</v>
      </c>
      <c r="E144" s="148">
        <v>42570</v>
      </c>
      <c r="F144" s="50">
        <f>D144*2</f>
        <v>5.04</v>
      </c>
      <c r="G144" s="47"/>
      <c r="H144" s="8"/>
      <c r="I144" s="9"/>
    </row>
    <row r="145" spans="1:9" x14ac:dyDescent="0.25">
      <c r="A145" s="193"/>
      <c r="B145" s="217" t="s">
        <v>279</v>
      </c>
      <c r="C145" s="24" t="s">
        <v>280</v>
      </c>
      <c r="D145" s="243">
        <v>0.23</v>
      </c>
      <c r="E145" s="146"/>
      <c r="F145" s="47"/>
      <c r="G145" s="47"/>
      <c r="H145" s="8"/>
      <c r="I145" s="9"/>
    </row>
    <row r="146" spans="1:9" x14ac:dyDescent="0.25">
      <c r="A146" s="193"/>
      <c r="B146" s="217" t="s">
        <v>281</v>
      </c>
      <c r="C146" s="24" t="s">
        <v>282</v>
      </c>
      <c r="D146" s="243">
        <v>2.63</v>
      </c>
      <c r="E146" s="146"/>
      <c r="F146" s="49"/>
      <c r="G146" s="47"/>
      <c r="H146" s="8"/>
      <c r="I146" s="9"/>
    </row>
    <row r="147" spans="1:9" x14ac:dyDescent="0.25">
      <c r="A147" s="193"/>
      <c r="B147" s="217" t="s">
        <v>283</v>
      </c>
      <c r="C147" s="24" t="s">
        <v>284</v>
      </c>
      <c r="D147" s="243">
        <v>1.96</v>
      </c>
      <c r="E147" s="146"/>
      <c r="F147" s="47"/>
      <c r="G147" s="47"/>
      <c r="H147" s="8"/>
      <c r="I147" s="9"/>
    </row>
    <row r="148" spans="1:9" ht="15.75" thickBot="1" x14ac:dyDescent="0.3">
      <c r="A148" s="193"/>
      <c r="B148" s="218" t="s">
        <v>285</v>
      </c>
      <c r="C148" s="11" t="s">
        <v>286</v>
      </c>
      <c r="D148" s="246">
        <v>1.1399999999999999</v>
      </c>
      <c r="E148" s="147"/>
      <c r="F148" s="48"/>
      <c r="G148" s="47"/>
      <c r="H148" s="8"/>
      <c r="I148" s="9"/>
    </row>
    <row r="149" spans="1:9" x14ac:dyDescent="0.25">
      <c r="A149" s="193"/>
      <c r="B149" s="215" t="s">
        <v>287</v>
      </c>
      <c r="C149" s="241" t="s">
        <v>288</v>
      </c>
      <c r="D149" s="242">
        <v>0.46</v>
      </c>
      <c r="E149" s="239"/>
      <c r="F149" s="237"/>
      <c r="G149" s="47"/>
      <c r="H149" s="54"/>
      <c r="I149" s="9"/>
    </row>
    <row r="150" spans="1:9" ht="24.75" x14ac:dyDescent="0.25">
      <c r="A150" s="193"/>
      <c r="B150" s="217" t="s">
        <v>289</v>
      </c>
      <c r="C150" s="12" t="s">
        <v>290</v>
      </c>
      <c r="D150" s="243">
        <v>1.35</v>
      </c>
      <c r="E150" s="240"/>
      <c r="F150" s="238"/>
      <c r="G150" s="47"/>
      <c r="H150" s="8"/>
      <c r="I150" s="9"/>
    </row>
    <row r="151" spans="1:9" x14ac:dyDescent="0.25">
      <c r="A151" s="193"/>
      <c r="B151" s="217" t="s">
        <v>291</v>
      </c>
      <c r="C151" s="12" t="s">
        <v>292</v>
      </c>
      <c r="D151" s="243">
        <v>2.5300000000000002</v>
      </c>
      <c r="E151" s="240">
        <v>42571</v>
      </c>
      <c r="F151" s="145">
        <f>D151*2</f>
        <v>5.0600000000000005</v>
      </c>
      <c r="G151" s="47"/>
      <c r="H151" s="8"/>
      <c r="I151" s="9"/>
    </row>
    <row r="152" spans="1:9" x14ac:dyDescent="0.25">
      <c r="A152" s="193"/>
      <c r="B152" s="217" t="s">
        <v>293</v>
      </c>
      <c r="C152" s="12" t="s">
        <v>294</v>
      </c>
      <c r="D152" s="243">
        <v>1</v>
      </c>
      <c r="E152" s="240">
        <v>42571</v>
      </c>
      <c r="F152" s="145">
        <v>1</v>
      </c>
      <c r="G152" s="47"/>
      <c r="H152" s="8"/>
      <c r="I152" s="9"/>
    </row>
    <row r="153" spans="1:9" ht="24.75" x14ac:dyDescent="0.25">
      <c r="A153" s="193"/>
      <c r="B153" s="217" t="s">
        <v>295</v>
      </c>
      <c r="C153" s="12" t="s">
        <v>296</v>
      </c>
      <c r="D153" s="243">
        <v>0.78</v>
      </c>
      <c r="E153" s="240"/>
      <c r="F153" s="145"/>
      <c r="G153" s="47"/>
      <c r="H153" s="8"/>
      <c r="I153" s="9"/>
    </row>
    <row r="154" spans="1:9" x14ac:dyDescent="0.25">
      <c r="A154" s="193"/>
      <c r="B154" s="217" t="s">
        <v>297</v>
      </c>
      <c r="C154" s="12" t="s">
        <v>298</v>
      </c>
      <c r="D154" s="243">
        <v>0.89</v>
      </c>
      <c r="E154" s="240"/>
      <c r="F154" s="238"/>
      <c r="G154" s="47"/>
      <c r="H154" s="8"/>
      <c r="I154" s="9"/>
    </row>
    <row r="155" spans="1:9" x14ac:dyDescent="0.25">
      <c r="A155" s="193"/>
      <c r="B155" s="217" t="s">
        <v>299</v>
      </c>
      <c r="C155" s="12" t="s">
        <v>300</v>
      </c>
      <c r="D155" s="207">
        <v>0.81</v>
      </c>
      <c r="E155" s="186"/>
      <c r="F155" s="177"/>
      <c r="G155" s="155"/>
      <c r="H155" s="8"/>
      <c r="I155" s="9"/>
    </row>
    <row r="156" spans="1:9" x14ac:dyDescent="0.25">
      <c r="A156" s="193"/>
      <c r="B156" s="217" t="s">
        <v>301</v>
      </c>
      <c r="C156" s="12" t="s">
        <v>302</v>
      </c>
      <c r="D156" s="207">
        <v>0.63</v>
      </c>
      <c r="E156" s="186"/>
      <c r="F156" s="179"/>
      <c r="G156" s="155"/>
      <c r="H156" s="8"/>
      <c r="I156" s="9"/>
    </row>
    <row r="157" spans="1:9" x14ac:dyDescent="0.25">
      <c r="A157" s="193"/>
      <c r="B157" s="217" t="s">
        <v>303</v>
      </c>
      <c r="C157" s="12" t="s">
        <v>304</v>
      </c>
      <c r="D157" s="207">
        <v>0.89</v>
      </c>
      <c r="E157" s="186"/>
      <c r="F157" s="179"/>
      <c r="G157" s="155"/>
      <c r="H157" s="8"/>
      <c r="I157" s="9"/>
    </row>
    <row r="158" spans="1:9" ht="24.75" x14ac:dyDescent="0.25">
      <c r="A158" s="193"/>
      <c r="B158" s="217" t="s">
        <v>305</v>
      </c>
      <c r="C158" s="12" t="s">
        <v>306</v>
      </c>
      <c r="D158" s="207">
        <v>1.02</v>
      </c>
      <c r="E158" s="186"/>
      <c r="F158" s="179"/>
      <c r="G158" s="155"/>
      <c r="H158" s="8"/>
      <c r="I158" s="9"/>
    </row>
    <row r="159" spans="1:9" x14ac:dyDescent="0.25">
      <c r="A159" s="193"/>
      <c r="B159" s="217" t="s">
        <v>307</v>
      </c>
      <c r="C159" s="12" t="s">
        <v>308</v>
      </c>
      <c r="D159" s="207">
        <v>0.52</v>
      </c>
      <c r="E159" s="186"/>
      <c r="F159" s="179"/>
      <c r="G159" s="155"/>
      <c r="H159" s="8"/>
      <c r="I159" s="9"/>
    </row>
    <row r="160" spans="1:9" x14ac:dyDescent="0.25">
      <c r="A160" s="193"/>
      <c r="B160" s="217" t="s">
        <v>309</v>
      </c>
      <c r="C160" s="12" t="s">
        <v>310</v>
      </c>
      <c r="D160" s="207">
        <v>0.4</v>
      </c>
      <c r="E160" s="186"/>
      <c r="F160" s="179"/>
      <c r="G160" s="155"/>
      <c r="H160" s="8"/>
      <c r="I160" s="9"/>
    </row>
    <row r="161" spans="1:9" ht="25.5" thickBot="1" x14ac:dyDescent="0.3">
      <c r="A161" s="193"/>
      <c r="B161" s="218" t="s">
        <v>311</v>
      </c>
      <c r="C161" s="16" t="s">
        <v>312</v>
      </c>
      <c r="D161" s="209">
        <v>0.39</v>
      </c>
      <c r="E161" s="188">
        <v>42571</v>
      </c>
      <c r="F161" s="223">
        <f>D161*2</f>
        <v>0.78</v>
      </c>
      <c r="G161" s="224"/>
      <c r="H161" s="8"/>
      <c r="I161" s="9"/>
    </row>
    <row r="162" spans="1:9" x14ac:dyDescent="0.25">
      <c r="A162" s="193"/>
      <c r="B162" s="215" t="s">
        <v>313</v>
      </c>
      <c r="C162" s="225" t="s">
        <v>314</v>
      </c>
      <c r="D162" s="197">
        <v>1.75</v>
      </c>
      <c r="E162" s="198">
        <v>42571</v>
      </c>
      <c r="F162" s="236">
        <v>1.75</v>
      </c>
      <c r="G162" s="232"/>
      <c r="H162" s="8"/>
      <c r="I162" s="9"/>
    </row>
    <row r="163" spans="1:9" x14ac:dyDescent="0.25">
      <c r="A163" s="193"/>
      <c r="B163" s="217" t="s">
        <v>315</v>
      </c>
      <c r="C163" s="19" t="s">
        <v>316</v>
      </c>
      <c r="D163" s="166">
        <v>1.07</v>
      </c>
      <c r="E163" s="191">
        <v>42571</v>
      </c>
      <c r="F163" s="171">
        <v>1.07</v>
      </c>
      <c r="G163" s="168"/>
      <c r="H163" s="8"/>
      <c r="I163" s="9"/>
    </row>
    <row r="164" spans="1:9" ht="24.75" x14ac:dyDescent="0.25">
      <c r="A164" s="193"/>
      <c r="B164" s="217" t="s">
        <v>317</v>
      </c>
      <c r="C164" s="19" t="s">
        <v>318</v>
      </c>
      <c r="D164" s="166">
        <v>0.6</v>
      </c>
      <c r="E164" s="191"/>
      <c r="F164" s="171"/>
      <c r="G164" s="168"/>
      <c r="H164" s="8"/>
      <c r="I164" s="9"/>
    </row>
    <row r="165" spans="1:9" x14ac:dyDescent="0.25">
      <c r="A165" s="193"/>
      <c r="B165" s="217" t="s">
        <v>319</v>
      </c>
      <c r="C165" s="19" t="s">
        <v>320</v>
      </c>
      <c r="D165" s="166">
        <v>0.46</v>
      </c>
      <c r="E165" s="191"/>
      <c r="F165" s="184"/>
      <c r="G165" s="168"/>
      <c r="H165" s="8"/>
      <c r="I165" s="9"/>
    </row>
    <row r="166" spans="1:9" x14ac:dyDescent="0.25">
      <c r="A166" s="193"/>
      <c r="B166" s="217" t="s">
        <v>321</v>
      </c>
      <c r="C166" s="19" t="s">
        <v>322</v>
      </c>
      <c r="D166" s="166">
        <v>1.79</v>
      </c>
      <c r="E166" s="191">
        <v>42571</v>
      </c>
      <c r="F166" s="171">
        <f>D166*2</f>
        <v>3.58</v>
      </c>
      <c r="G166" s="168"/>
      <c r="H166" s="8"/>
      <c r="I166" s="9"/>
    </row>
    <row r="167" spans="1:9" ht="16.5" customHeight="1" x14ac:dyDescent="0.25">
      <c r="A167" s="193"/>
      <c r="B167" s="217" t="s">
        <v>323</v>
      </c>
      <c r="C167" s="19" t="s">
        <v>324</v>
      </c>
      <c r="D167" s="166">
        <v>1.34</v>
      </c>
      <c r="E167" s="191">
        <v>42571</v>
      </c>
      <c r="F167" s="171">
        <v>1.34</v>
      </c>
      <c r="G167" s="168"/>
      <c r="H167" s="8"/>
      <c r="I167" s="9"/>
    </row>
    <row r="168" spans="1:9" x14ac:dyDescent="0.25">
      <c r="A168" s="193"/>
      <c r="B168" s="217" t="s">
        <v>325</v>
      </c>
      <c r="C168" s="19" t="s">
        <v>326</v>
      </c>
      <c r="D168" s="166">
        <v>3.32</v>
      </c>
      <c r="E168" s="191">
        <v>42571</v>
      </c>
      <c r="F168" s="171">
        <v>3.32</v>
      </c>
      <c r="G168" s="168"/>
      <c r="H168" s="8"/>
      <c r="I168" s="9"/>
    </row>
    <row r="169" spans="1:9" x14ac:dyDescent="0.25">
      <c r="A169" s="193"/>
      <c r="B169" s="217" t="s">
        <v>327</v>
      </c>
      <c r="C169" s="19" t="s">
        <v>328</v>
      </c>
      <c r="D169" s="166">
        <v>1.4</v>
      </c>
      <c r="E169" s="191">
        <v>42571</v>
      </c>
      <c r="F169" s="171">
        <f>D169*4</f>
        <v>5.6</v>
      </c>
      <c r="G169" s="164"/>
      <c r="H169" s="8"/>
      <c r="I169" s="9"/>
    </row>
    <row r="170" spans="1:9" x14ac:dyDescent="0.25">
      <c r="A170" s="193"/>
      <c r="B170" s="217" t="s">
        <v>329</v>
      </c>
      <c r="C170" s="19" t="s">
        <v>330</v>
      </c>
      <c r="D170" s="166">
        <v>0.99</v>
      </c>
      <c r="E170" s="191"/>
      <c r="F170" s="182"/>
      <c r="G170" s="164"/>
      <c r="H170" s="8"/>
      <c r="I170" s="9"/>
    </row>
    <row r="171" spans="1:9" x14ac:dyDescent="0.25">
      <c r="A171" s="193"/>
      <c r="B171" s="217" t="s">
        <v>331</v>
      </c>
      <c r="C171" s="19" t="s">
        <v>332</v>
      </c>
      <c r="D171" s="166">
        <v>0.64</v>
      </c>
      <c r="E171" s="191">
        <v>42571</v>
      </c>
      <c r="F171" s="171">
        <v>0.64</v>
      </c>
      <c r="G171" s="168"/>
      <c r="H171" s="8"/>
      <c r="I171" s="9"/>
    </row>
    <row r="172" spans="1:9" x14ac:dyDescent="0.25">
      <c r="A172" s="193"/>
      <c r="B172" s="217" t="s">
        <v>333</v>
      </c>
      <c r="C172" s="19" t="s">
        <v>334</v>
      </c>
      <c r="D172" s="166">
        <v>1.29</v>
      </c>
      <c r="E172" s="191">
        <v>42571</v>
      </c>
      <c r="F172" s="171">
        <v>1.29</v>
      </c>
      <c r="G172" s="168"/>
      <c r="H172" s="8"/>
      <c r="I172" s="9"/>
    </row>
    <row r="173" spans="1:9" x14ac:dyDescent="0.25">
      <c r="A173" s="193"/>
      <c r="B173" s="217" t="s">
        <v>335</v>
      </c>
      <c r="C173" s="19" t="s">
        <v>336</v>
      </c>
      <c r="D173" s="166">
        <v>0.21</v>
      </c>
      <c r="E173" s="191"/>
      <c r="F173" s="182"/>
      <c r="G173" s="164"/>
      <c r="H173" s="8"/>
      <c r="I173" s="9"/>
    </row>
    <row r="174" spans="1:9" x14ac:dyDescent="0.25">
      <c r="A174" s="193"/>
      <c r="B174" s="217" t="s">
        <v>337</v>
      </c>
      <c r="C174" s="19" t="s">
        <v>338</v>
      </c>
      <c r="D174" s="166">
        <v>0.19</v>
      </c>
      <c r="E174" s="191"/>
      <c r="F174" s="184"/>
      <c r="G174" s="168"/>
      <c r="H174" s="8"/>
      <c r="I174" s="9"/>
    </row>
    <row r="175" spans="1:9" x14ac:dyDescent="0.25">
      <c r="A175" s="193"/>
      <c r="B175" s="217" t="s">
        <v>339</v>
      </c>
      <c r="C175" s="19" t="s">
        <v>340</v>
      </c>
      <c r="D175" s="166">
        <v>0.83</v>
      </c>
      <c r="E175" s="191"/>
      <c r="F175" s="182"/>
      <c r="G175" s="164"/>
      <c r="H175" s="8"/>
      <c r="I175" s="9"/>
    </row>
    <row r="176" spans="1:9" x14ac:dyDescent="0.25">
      <c r="A176" s="193"/>
      <c r="B176" s="217" t="s">
        <v>341</v>
      </c>
      <c r="C176" s="19" t="s">
        <v>342</v>
      </c>
      <c r="D176" s="166">
        <v>0.6</v>
      </c>
      <c r="E176" s="191">
        <v>42571</v>
      </c>
      <c r="F176" s="171">
        <v>0.6</v>
      </c>
      <c r="G176" s="168"/>
      <c r="H176" s="8"/>
      <c r="I176" s="9"/>
    </row>
    <row r="177" spans="1:10" ht="24.75" x14ac:dyDescent="0.25">
      <c r="A177" s="193"/>
      <c r="B177" s="217" t="s">
        <v>343</v>
      </c>
      <c r="C177" s="19" t="s">
        <v>344</v>
      </c>
      <c r="D177" s="166">
        <v>0.42</v>
      </c>
      <c r="E177" s="191"/>
      <c r="F177" s="184"/>
      <c r="G177" s="168"/>
      <c r="H177" s="8"/>
      <c r="I177" s="9"/>
    </row>
    <row r="178" spans="1:10" ht="15.75" thickBot="1" x14ac:dyDescent="0.3">
      <c r="A178" s="194"/>
      <c r="B178" s="218" t="s">
        <v>345</v>
      </c>
      <c r="C178" s="20" t="s">
        <v>346</v>
      </c>
      <c r="D178" s="175">
        <v>0.34</v>
      </c>
      <c r="E178" s="192"/>
      <c r="F178" s="203"/>
      <c r="G178" s="204"/>
      <c r="H178" s="8"/>
      <c r="I178" s="9"/>
    </row>
    <row r="179" spans="1:10" ht="15.75" thickBot="1" x14ac:dyDescent="0.3">
      <c r="A179" s="26"/>
      <c r="B179" s="27"/>
      <c r="C179" s="27" t="s">
        <v>347</v>
      </c>
      <c r="D179" s="28">
        <f>SUM(D3:D178)</f>
        <v>289.76899999999978</v>
      </c>
      <c r="E179" s="142"/>
      <c r="F179" s="43">
        <f>SUM(F3:F178)</f>
        <v>197.90199999999996</v>
      </c>
      <c r="G179" s="43">
        <f>SUM(G3:G178)</f>
        <v>794</v>
      </c>
    </row>
    <row r="180" spans="1:10" ht="13.5" customHeight="1" x14ac:dyDescent="0.25">
      <c r="D180" s="29" t="s">
        <v>348</v>
      </c>
      <c r="E180" s="29"/>
      <c r="F180" s="51">
        <f>SUM(F3:F84)</f>
        <v>80.852000000000004</v>
      </c>
      <c r="G180" s="51">
        <f>SUM(G3:G84)</f>
        <v>0</v>
      </c>
      <c r="H180" s="9"/>
      <c r="I180" s="9"/>
    </row>
    <row r="181" spans="1:10" ht="12" customHeight="1" x14ac:dyDescent="0.25">
      <c r="D181" s="29" t="s">
        <v>349</v>
      </c>
      <c r="E181" s="29"/>
      <c r="F181" s="51">
        <f>SUM(F85:F126)</f>
        <v>43.190000000000005</v>
      </c>
      <c r="G181" s="51">
        <f>SUM(G85:G126)</f>
        <v>794</v>
      </c>
      <c r="H181" s="9"/>
      <c r="I181" s="9"/>
    </row>
    <row r="182" spans="1:10" ht="12" customHeight="1" thickBot="1" x14ac:dyDescent="0.3">
      <c r="D182" s="29" t="s">
        <v>350</v>
      </c>
      <c r="E182" s="29"/>
      <c r="F182" s="52">
        <f t="shared" ref="F182" si="0">SUM(F127:F178)</f>
        <v>73.86</v>
      </c>
      <c r="G182" s="52">
        <f t="shared" ref="G182" si="1">SUM(G127:G178)</f>
        <v>0</v>
      </c>
      <c r="H182" s="9"/>
      <c r="I182" s="9"/>
    </row>
    <row r="183" spans="1:10" x14ac:dyDescent="0.25">
      <c r="D183" s="30"/>
      <c r="E183" s="30"/>
      <c r="F183" s="31"/>
      <c r="G183" s="31"/>
      <c r="H183" s="32"/>
      <c r="I183" s="9"/>
    </row>
    <row r="184" spans="1:10" x14ac:dyDescent="0.25">
      <c r="C184" s="33"/>
      <c r="D184" s="30"/>
      <c r="E184" s="30"/>
      <c r="F184" s="31"/>
      <c r="G184" s="31"/>
      <c r="H184" s="32"/>
      <c r="I184" s="9"/>
    </row>
    <row r="185" spans="1:10" x14ac:dyDescent="0.25">
      <c r="F185" s="33"/>
      <c r="G185" s="33"/>
      <c r="H185" s="32"/>
      <c r="J185" s="34"/>
    </row>
  </sheetData>
  <mergeCells count="4">
    <mergeCell ref="A1:D1"/>
    <mergeCell ref="A3:A84"/>
    <mergeCell ref="A85:A126"/>
    <mergeCell ref="A127:A17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G43" sqref="G43"/>
    </sheetView>
  </sheetViews>
  <sheetFormatPr defaultRowHeight="15" x14ac:dyDescent="0.25"/>
  <cols>
    <col min="1" max="1" width="8.42578125" style="1" customWidth="1"/>
    <col min="2" max="2" width="12" style="1" customWidth="1"/>
    <col min="3" max="3" width="7.42578125" style="1" customWidth="1"/>
    <col min="4" max="4" width="9.5703125" style="1" customWidth="1"/>
    <col min="5" max="7" width="12.140625" style="1" customWidth="1"/>
    <col min="8" max="8" width="25.7109375" style="1" customWidth="1"/>
    <col min="9" max="9" width="8.5703125" style="1" customWidth="1"/>
    <col min="10" max="14" width="9.140625" style="1"/>
    <col min="15" max="15" width="12.42578125" style="1" customWidth="1"/>
    <col min="16" max="253" width="9.140625" style="1"/>
    <col min="254" max="254" width="14.7109375" style="1" customWidth="1"/>
    <col min="255" max="255" width="17.7109375" style="1" customWidth="1"/>
    <col min="256" max="256" width="11.5703125" style="1" customWidth="1"/>
    <col min="257" max="257" width="13.85546875" style="1" customWidth="1"/>
    <col min="258" max="258" width="11" style="1" customWidth="1"/>
    <col min="259" max="509" width="9.140625" style="1"/>
    <col min="510" max="510" width="14.7109375" style="1" customWidth="1"/>
    <col min="511" max="511" width="17.7109375" style="1" customWidth="1"/>
    <col min="512" max="512" width="11.5703125" style="1" customWidth="1"/>
    <col min="513" max="513" width="13.85546875" style="1" customWidth="1"/>
    <col min="514" max="514" width="11" style="1" customWidth="1"/>
    <col min="515" max="765" width="9.140625" style="1"/>
    <col min="766" max="766" width="14.7109375" style="1" customWidth="1"/>
    <col min="767" max="767" width="17.7109375" style="1" customWidth="1"/>
    <col min="768" max="768" width="11.5703125" style="1" customWidth="1"/>
    <col min="769" max="769" width="13.85546875" style="1" customWidth="1"/>
    <col min="770" max="770" width="11" style="1" customWidth="1"/>
    <col min="771" max="1021" width="9.140625" style="1"/>
    <col min="1022" max="1022" width="14.7109375" style="1" customWidth="1"/>
    <col min="1023" max="1023" width="17.7109375" style="1" customWidth="1"/>
    <col min="1024" max="1024" width="11.5703125" style="1" customWidth="1"/>
    <col min="1025" max="1025" width="13.85546875" style="1" customWidth="1"/>
    <col min="1026" max="1026" width="11" style="1" customWidth="1"/>
    <col min="1027" max="1277" width="9.140625" style="1"/>
    <col min="1278" max="1278" width="14.7109375" style="1" customWidth="1"/>
    <col min="1279" max="1279" width="17.7109375" style="1" customWidth="1"/>
    <col min="1280" max="1280" width="11.5703125" style="1" customWidth="1"/>
    <col min="1281" max="1281" width="13.85546875" style="1" customWidth="1"/>
    <col min="1282" max="1282" width="11" style="1" customWidth="1"/>
    <col min="1283" max="1533" width="9.140625" style="1"/>
    <col min="1534" max="1534" width="14.7109375" style="1" customWidth="1"/>
    <col min="1535" max="1535" width="17.7109375" style="1" customWidth="1"/>
    <col min="1536" max="1536" width="11.5703125" style="1" customWidth="1"/>
    <col min="1537" max="1537" width="13.85546875" style="1" customWidth="1"/>
    <col min="1538" max="1538" width="11" style="1" customWidth="1"/>
    <col min="1539" max="1789" width="9.140625" style="1"/>
    <col min="1790" max="1790" width="14.7109375" style="1" customWidth="1"/>
    <col min="1791" max="1791" width="17.7109375" style="1" customWidth="1"/>
    <col min="1792" max="1792" width="11.5703125" style="1" customWidth="1"/>
    <col min="1793" max="1793" width="13.85546875" style="1" customWidth="1"/>
    <col min="1794" max="1794" width="11" style="1" customWidth="1"/>
    <col min="1795" max="2045" width="9.140625" style="1"/>
    <col min="2046" max="2046" width="14.7109375" style="1" customWidth="1"/>
    <col min="2047" max="2047" width="17.7109375" style="1" customWidth="1"/>
    <col min="2048" max="2048" width="11.5703125" style="1" customWidth="1"/>
    <col min="2049" max="2049" width="13.85546875" style="1" customWidth="1"/>
    <col min="2050" max="2050" width="11" style="1" customWidth="1"/>
    <col min="2051" max="2301" width="9.140625" style="1"/>
    <col min="2302" max="2302" width="14.7109375" style="1" customWidth="1"/>
    <col min="2303" max="2303" width="17.7109375" style="1" customWidth="1"/>
    <col min="2304" max="2304" width="11.5703125" style="1" customWidth="1"/>
    <col min="2305" max="2305" width="13.85546875" style="1" customWidth="1"/>
    <col min="2306" max="2306" width="11" style="1" customWidth="1"/>
    <col min="2307" max="2557" width="9.140625" style="1"/>
    <col min="2558" max="2558" width="14.7109375" style="1" customWidth="1"/>
    <col min="2559" max="2559" width="17.7109375" style="1" customWidth="1"/>
    <col min="2560" max="2560" width="11.5703125" style="1" customWidth="1"/>
    <col min="2561" max="2561" width="13.85546875" style="1" customWidth="1"/>
    <col min="2562" max="2562" width="11" style="1" customWidth="1"/>
    <col min="2563" max="2813" width="9.140625" style="1"/>
    <col min="2814" max="2814" width="14.7109375" style="1" customWidth="1"/>
    <col min="2815" max="2815" width="17.7109375" style="1" customWidth="1"/>
    <col min="2816" max="2816" width="11.5703125" style="1" customWidth="1"/>
    <col min="2817" max="2817" width="13.85546875" style="1" customWidth="1"/>
    <col min="2818" max="2818" width="11" style="1" customWidth="1"/>
    <col min="2819" max="3069" width="9.140625" style="1"/>
    <col min="3070" max="3070" width="14.7109375" style="1" customWidth="1"/>
    <col min="3071" max="3071" width="17.7109375" style="1" customWidth="1"/>
    <col min="3072" max="3072" width="11.5703125" style="1" customWidth="1"/>
    <col min="3073" max="3073" width="13.85546875" style="1" customWidth="1"/>
    <col min="3074" max="3074" width="11" style="1" customWidth="1"/>
    <col min="3075" max="3325" width="9.140625" style="1"/>
    <col min="3326" max="3326" width="14.7109375" style="1" customWidth="1"/>
    <col min="3327" max="3327" width="17.7109375" style="1" customWidth="1"/>
    <col min="3328" max="3328" width="11.5703125" style="1" customWidth="1"/>
    <col min="3329" max="3329" width="13.85546875" style="1" customWidth="1"/>
    <col min="3330" max="3330" width="11" style="1" customWidth="1"/>
    <col min="3331" max="3581" width="9.140625" style="1"/>
    <col min="3582" max="3582" width="14.7109375" style="1" customWidth="1"/>
    <col min="3583" max="3583" width="17.7109375" style="1" customWidth="1"/>
    <col min="3584" max="3584" width="11.5703125" style="1" customWidth="1"/>
    <col min="3585" max="3585" width="13.85546875" style="1" customWidth="1"/>
    <col min="3586" max="3586" width="11" style="1" customWidth="1"/>
    <col min="3587" max="3837" width="9.140625" style="1"/>
    <col min="3838" max="3838" width="14.7109375" style="1" customWidth="1"/>
    <col min="3839" max="3839" width="17.7109375" style="1" customWidth="1"/>
    <col min="3840" max="3840" width="11.5703125" style="1" customWidth="1"/>
    <col min="3841" max="3841" width="13.85546875" style="1" customWidth="1"/>
    <col min="3842" max="3842" width="11" style="1" customWidth="1"/>
    <col min="3843" max="4093" width="9.140625" style="1"/>
    <col min="4094" max="4094" width="14.7109375" style="1" customWidth="1"/>
    <col min="4095" max="4095" width="17.7109375" style="1" customWidth="1"/>
    <col min="4096" max="4096" width="11.5703125" style="1" customWidth="1"/>
    <col min="4097" max="4097" width="13.85546875" style="1" customWidth="1"/>
    <col min="4098" max="4098" width="11" style="1" customWidth="1"/>
    <col min="4099" max="4349" width="9.140625" style="1"/>
    <col min="4350" max="4350" width="14.7109375" style="1" customWidth="1"/>
    <col min="4351" max="4351" width="17.7109375" style="1" customWidth="1"/>
    <col min="4352" max="4352" width="11.5703125" style="1" customWidth="1"/>
    <col min="4353" max="4353" width="13.85546875" style="1" customWidth="1"/>
    <col min="4354" max="4354" width="11" style="1" customWidth="1"/>
    <col min="4355" max="4605" width="9.140625" style="1"/>
    <col min="4606" max="4606" width="14.7109375" style="1" customWidth="1"/>
    <col min="4607" max="4607" width="17.7109375" style="1" customWidth="1"/>
    <col min="4608" max="4608" width="11.5703125" style="1" customWidth="1"/>
    <col min="4609" max="4609" width="13.85546875" style="1" customWidth="1"/>
    <col min="4610" max="4610" width="11" style="1" customWidth="1"/>
    <col min="4611" max="4861" width="9.140625" style="1"/>
    <col min="4862" max="4862" width="14.7109375" style="1" customWidth="1"/>
    <col min="4863" max="4863" width="17.7109375" style="1" customWidth="1"/>
    <col min="4864" max="4864" width="11.5703125" style="1" customWidth="1"/>
    <col min="4865" max="4865" width="13.85546875" style="1" customWidth="1"/>
    <col min="4866" max="4866" width="11" style="1" customWidth="1"/>
    <col min="4867" max="5117" width="9.140625" style="1"/>
    <col min="5118" max="5118" width="14.7109375" style="1" customWidth="1"/>
    <col min="5119" max="5119" width="17.7109375" style="1" customWidth="1"/>
    <col min="5120" max="5120" width="11.5703125" style="1" customWidth="1"/>
    <col min="5121" max="5121" width="13.85546875" style="1" customWidth="1"/>
    <col min="5122" max="5122" width="11" style="1" customWidth="1"/>
    <col min="5123" max="5373" width="9.140625" style="1"/>
    <col min="5374" max="5374" width="14.7109375" style="1" customWidth="1"/>
    <col min="5375" max="5375" width="17.7109375" style="1" customWidth="1"/>
    <col min="5376" max="5376" width="11.5703125" style="1" customWidth="1"/>
    <col min="5377" max="5377" width="13.85546875" style="1" customWidth="1"/>
    <col min="5378" max="5378" width="11" style="1" customWidth="1"/>
    <col min="5379" max="5629" width="9.140625" style="1"/>
    <col min="5630" max="5630" width="14.7109375" style="1" customWidth="1"/>
    <col min="5631" max="5631" width="17.7109375" style="1" customWidth="1"/>
    <col min="5632" max="5632" width="11.5703125" style="1" customWidth="1"/>
    <col min="5633" max="5633" width="13.85546875" style="1" customWidth="1"/>
    <col min="5634" max="5634" width="11" style="1" customWidth="1"/>
    <col min="5635" max="5885" width="9.140625" style="1"/>
    <col min="5886" max="5886" width="14.7109375" style="1" customWidth="1"/>
    <col min="5887" max="5887" width="17.7109375" style="1" customWidth="1"/>
    <col min="5888" max="5888" width="11.5703125" style="1" customWidth="1"/>
    <col min="5889" max="5889" width="13.85546875" style="1" customWidth="1"/>
    <col min="5890" max="5890" width="11" style="1" customWidth="1"/>
    <col min="5891" max="6141" width="9.140625" style="1"/>
    <col min="6142" max="6142" width="14.7109375" style="1" customWidth="1"/>
    <col min="6143" max="6143" width="17.7109375" style="1" customWidth="1"/>
    <col min="6144" max="6144" width="11.5703125" style="1" customWidth="1"/>
    <col min="6145" max="6145" width="13.85546875" style="1" customWidth="1"/>
    <col min="6146" max="6146" width="11" style="1" customWidth="1"/>
    <col min="6147" max="6397" width="9.140625" style="1"/>
    <col min="6398" max="6398" width="14.7109375" style="1" customWidth="1"/>
    <col min="6399" max="6399" width="17.7109375" style="1" customWidth="1"/>
    <col min="6400" max="6400" width="11.5703125" style="1" customWidth="1"/>
    <col min="6401" max="6401" width="13.85546875" style="1" customWidth="1"/>
    <col min="6402" max="6402" width="11" style="1" customWidth="1"/>
    <col min="6403" max="6653" width="9.140625" style="1"/>
    <col min="6654" max="6654" width="14.7109375" style="1" customWidth="1"/>
    <col min="6655" max="6655" width="17.7109375" style="1" customWidth="1"/>
    <col min="6656" max="6656" width="11.5703125" style="1" customWidth="1"/>
    <col min="6657" max="6657" width="13.85546875" style="1" customWidth="1"/>
    <col min="6658" max="6658" width="11" style="1" customWidth="1"/>
    <col min="6659" max="6909" width="9.140625" style="1"/>
    <col min="6910" max="6910" width="14.7109375" style="1" customWidth="1"/>
    <col min="6911" max="6911" width="17.7109375" style="1" customWidth="1"/>
    <col min="6912" max="6912" width="11.5703125" style="1" customWidth="1"/>
    <col min="6913" max="6913" width="13.85546875" style="1" customWidth="1"/>
    <col min="6914" max="6914" width="11" style="1" customWidth="1"/>
    <col min="6915" max="7165" width="9.140625" style="1"/>
    <col min="7166" max="7166" width="14.7109375" style="1" customWidth="1"/>
    <col min="7167" max="7167" width="17.7109375" style="1" customWidth="1"/>
    <col min="7168" max="7168" width="11.5703125" style="1" customWidth="1"/>
    <col min="7169" max="7169" width="13.85546875" style="1" customWidth="1"/>
    <col min="7170" max="7170" width="11" style="1" customWidth="1"/>
    <col min="7171" max="7421" width="9.140625" style="1"/>
    <col min="7422" max="7422" width="14.7109375" style="1" customWidth="1"/>
    <col min="7423" max="7423" width="17.7109375" style="1" customWidth="1"/>
    <col min="7424" max="7424" width="11.5703125" style="1" customWidth="1"/>
    <col min="7425" max="7425" width="13.85546875" style="1" customWidth="1"/>
    <col min="7426" max="7426" width="11" style="1" customWidth="1"/>
    <col min="7427" max="7677" width="9.140625" style="1"/>
    <col min="7678" max="7678" width="14.7109375" style="1" customWidth="1"/>
    <col min="7679" max="7679" width="17.7109375" style="1" customWidth="1"/>
    <col min="7680" max="7680" width="11.5703125" style="1" customWidth="1"/>
    <col min="7681" max="7681" width="13.85546875" style="1" customWidth="1"/>
    <col min="7682" max="7682" width="11" style="1" customWidth="1"/>
    <col min="7683" max="7933" width="9.140625" style="1"/>
    <col min="7934" max="7934" width="14.7109375" style="1" customWidth="1"/>
    <col min="7935" max="7935" width="17.7109375" style="1" customWidth="1"/>
    <col min="7936" max="7936" width="11.5703125" style="1" customWidth="1"/>
    <col min="7937" max="7937" width="13.85546875" style="1" customWidth="1"/>
    <col min="7938" max="7938" width="11" style="1" customWidth="1"/>
    <col min="7939" max="8189" width="9.140625" style="1"/>
    <col min="8190" max="8190" width="14.7109375" style="1" customWidth="1"/>
    <col min="8191" max="8191" width="17.7109375" style="1" customWidth="1"/>
    <col min="8192" max="8192" width="11.5703125" style="1" customWidth="1"/>
    <col min="8193" max="8193" width="13.85546875" style="1" customWidth="1"/>
    <col min="8194" max="8194" width="11" style="1" customWidth="1"/>
    <col min="8195" max="8445" width="9.140625" style="1"/>
    <col min="8446" max="8446" width="14.7109375" style="1" customWidth="1"/>
    <col min="8447" max="8447" width="17.7109375" style="1" customWidth="1"/>
    <col min="8448" max="8448" width="11.5703125" style="1" customWidth="1"/>
    <col min="8449" max="8449" width="13.85546875" style="1" customWidth="1"/>
    <col min="8450" max="8450" width="11" style="1" customWidth="1"/>
    <col min="8451" max="8701" width="9.140625" style="1"/>
    <col min="8702" max="8702" width="14.7109375" style="1" customWidth="1"/>
    <col min="8703" max="8703" width="17.7109375" style="1" customWidth="1"/>
    <col min="8704" max="8704" width="11.5703125" style="1" customWidth="1"/>
    <col min="8705" max="8705" width="13.85546875" style="1" customWidth="1"/>
    <col min="8706" max="8706" width="11" style="1" customWidth="1"/>
    <col min="8707" max="8957" width="9.140625" style="1"/>
    <col min="8958" max="8958" width="14.7109375" style="1" customWidth="1"/>
    <col min="8959" max="8959" width="17.7109375" style="1" customWidth="1"/>
    <col min="8960" max="8960" width="11.5703125" style="1" customWidth="1"/>
    <col min="8961" max="8961" width="13.85546875" style="1" customWidth="1"/>
    <col min="8962" max="8962" width="11" style="1" customWidth="1"/>
    <col min="8963" max="9213" width="9.140625" style="1"/>
    <col min="9214" max="9214" width="14.7109375" style="1" customWidth="1"/>
    <col min="9215" max="9215" width="17.7109375" style="1" customWidth="1"/>
    <col min="9216" max="9216" width="11.5703125" style="1" customWidth="1"/>
    <col min="9217" max="9217" width="13.85546875" style="1" customWidth="1"/>
    <col min="9218" max="9218" width="11" style="1" customWidth="1"/>
    <col min="9219" max="9469" width="9.140625" style="1"/>
    <col min="9470" max="9470" width="14.7109375" style="1" customWidth="1"/>
    <col min="9471" max="9471" width="17.7109375" style="1" customWidth="1"/>
    <col min="9472" max="9472" width="11.5703125" style="1" customWidth="1"/>
    <col min="9473" max="9473" width="13.85546875" style="1" customWidth="1"/>
    <col min="9474" max="9474" width="11" style="1" customWidth="1"/>
    <col min="9475" max="9725" width="9.140625" style="1"/>
    <col min="9726" max="9726" width="14.7109375" style="1" customWidth="1"/>
    <col min="9727" max="9727" width="17.7109375" style="1" customWidth="1"/>
    <col min="9728" max="9728" width="11.5703125" style="1" customWidth="1"/>
    <col min="9729" max="9729" width="13.85546875" style="1" customWidth="1"/>
    <col min="9730" max="9730" width="11" style="1" customWidth="1"/>
    <col min="9731" max="9981" width="9.140625" style="1"/>
    <col min="9982" max="9982" width="14.7109375" style="1" customWidth="1"/>
    <col min="9983" max="9983" width="17.7109375" style="1" customWidth="1"/>
    <col min="9984" max="9984" width="11.5703125" style="1" customWidth="1"/>
    <col min="9985" max="9985" width="13.85546875" style="1" customWidth="1"/>
    <col min="9986" max="9986" width="11" style="1" customWidth="1"/>
    <col min="9987" max="10237" width="9.140625" style="1"/>
    <col min="10238" max="10238" width="14.7109375" style="1" customWidth="1"/>
    <col min="10239" max="10239" width="17.7109375" style="1" customWidth="1"/>
    <col min="10240" max="10240" width="11.5703125" style="1" customWidth="1"/>
    <col min="10241" max="10241" width="13.85546875" style="1" customWidth="1"/>
    <col min="10242" max="10242" width="11" style="1" customWidth="1"/>
    <col min="10243" max="10493" width="9.140625" style="1"/>
    <col min="10494" max="10494" width="14.7109375" style="1" customWidth="1"/>
    <col min="10495" max="10495" width="17.7109375" style="1" customWidth="1"/>
    <col min="10496" max="10496" width="11.5703125" style="1" customWidth="1"/>
    <col min="10497" max="10497" width="13.85546875" style="1" customWidth="1"/>
    <col min="10498" max="10498" width="11" style="1" customWidth="1"/>
    <col min="10499" max="10749" width="9.140625" style="1"/>
    <col min="10750" max="10750" width="14.7109375" style="1" customWidth="1"/>
    <col min="10751" max="10751" width="17.7109375" style="1" customWidth="1"/>
    <col min="10752" max="10752" width="11.5703125" style="1" customWidth="1"/>
    <col min="10753" max="10753" width="13.85546875" style="1" customWidth="1"/>
    <col min="10754" max="10754" width="11" style="1" customWidth="1"/>
    <col min="10755" max="11005" width="9.140625" style="1"/>
    <col min="11006" max="11006" width="14.7109375" style="1" customWidth="1"/>
    <col min="11007" max="11007" width="17.7109375" style="1" customWidth="1"/>
    <col min="11008" max="11008" width="11.5703125" style="1" customWidth="1"/>
    <col min="11009" max="11009" width="13.85546875" style="1" customWidth="1"/>
    <col min="11010" max="11010" width="11" style="1" customWidth="1"/>
    <col min="11011" max="11261" width="9.140625" style="1"/>
    <col min="11262" max="11262" width="14.7109375" style="1" customWidth="1"/>
    <col min="11263" max="11263" width="17.7109375" style="1" customWidth="1"/>
    <col min="11264" max="11264" width="11.5703125" style="1" customWidth="1"/>
    <col min="11265" max="11265" width="13.85546875" style="1" customWidth="1"/>
    <col min="11266" max="11266" width="11" style="1" customWidth="1"/>
    <col min="11267" max="11517" width="9.140625" style="1"/>
    <col min="11518" max="11518" width="14.7109375" style="1" customWidth="1"/>
    <col min="11519" max="11519" width="17.7109375" style="1" customWidth="1"/>
    <col min="11520" max="11520" width="11.5703125" style="1" customWidth="1"/>
    <col min="11521" max="11521" width="13.85546875" style="1" customWidth="1"/>
    <col min="11522" max="11522" width="11" style="1" customWidth="1"/>
    <col min="11523" max="11773" width="9.140625" style="1"/>
    <col min="11774" max="11774" width="14.7109375" style="1" customWidth="1"/>
    <col min="11775" max="11775" width="17.7109375" style="1" customWidth="1"/>
    <col min="11776" max="11776" width="11.5703125" style="1" customWidth="1"/>
    <col min="11777" max="11777" width="13.85546875" style="1" customWidth="1"/>
    <col min="11778" max="11778" width="11" style="1" customWidth="1"/>
    <col min="11779" max="12029" width="9.140625" style="1"/>
    <col min="12030" max="12030" width="14.7109375" style="1" customWidth="1"/>
    <col min="12031" max="12031" width="17.7109375" style="1" customWidth="1"/>
    <col min="12032" max="12032" width="11.5703125" style="1" customWidth="1"/>
    <col min="12033" max="12033" width="13.85546875" style="1" customWidth="1"/>
    <col min="12034" max="12034" width="11" style="1" customWidth="1"/>
    <col min="12035" max="12285" width="9.140625" style="1"/>
    <col min="12286" max="12286" width="14.7109375" style="1" customWidth="1"/>
    <col min="12287" max="12287" width="17.7109375" style="1" customWidth="1"/>
    <col min="12288" max="12288" width="11.5703125" style="1" customWidth="1"/>
    <col min="12289" max="12289" width="13.85546875" style="1" customWidth="1"/>
    <col min="12290" max="12290" width="11" style="1" customWidth="1"/>
    <col min="12291" max="12541" width="9.140625" style="1"/>
    <col min="12542" max="12542" width="14.7109375" style="1" customWidth="1"/>
    <col min="12543" max="12543" width="17.7109375" style="1" customWidth="1"/>
    <col min="12544" max="12544" width="11.5703125" style="1" customWidth="1"/>
    <col min="12545" max="12545" width="13.85546875" style="1" customWidth="1"/>
    <col min="12546" max="12546" width="11" style="1" customWidth="1"/>
    <col min="12547" max="12797" width="9.140625" style="1"/>
    <col min="12798" max="12798" width="14.7109375" style="1" customWidth="1"/>
    <col min="12799" max="12799" width="17.7109375" style="1" customWidth="1"/>
    <col min="12800" max="12800" width="11.5703125" style="1" customWidth="1"/>
    <col min="12801" max="12801" width="13.85546875" style="1" customWidth="1"/>
    <col min="12802" max="12802" width="11" style="1" customWidth="1"/>
    <col min="12803" max="13053" width="9.140625" style="1"/>
    <col min="13054" max="13054" width="14.7109375" style="1" customWidth="1"/>
    <col min="13055" max="13055" width="17.7109375" style="1" customWidth="1"/>
    <col min="13056" max="13056" width="11.5703125" style="1" customWidth="1"/>
    <col min="13057" max="13057" width="13.85546875" style="1" customWidth="1"/>
    <col min="13058" max="13058" width="11" style="1" customWidth="1"/>
    <col min="13059" max="13309" width="9.140625" style="1"/>
    <col min="13310" max="13310" width="14.7109375" style="1" customWidth="1"/>
    <col min="13311" max="13311" width="17.7109375" style="1" customWidth="1"/>
    <col min="13312" max="13312" width="11.5703125" style="1" customWidth="1"/>
    <col min="13313" max="13313" width="13.85546875" style="1" customWidth="1"/>
    <col min="13314" max="13314" width="11" style="1" customWidth="1"/>
    <col min="13315" max="13565" width="9.140625" style="1"/>
    <col min="13566" max="13566" width="14.7109375" style="1" customWidth="1"/>
    <col min="13567" max="13567" width="17.7109375" style="1" customWidth="1"/>
    <col min="13568" max="13568" width="11.5703125" style="1" customWidth="1"/>
    <col min="13569" max="13569" width="13.85546875" style="1" customWidth="1"/>
    <col min="13570" max="13570" width="11" style="1" customWidth="1"/>
    <col min="13571" max="13821" width="9.140625" style="1"/>
    <col min="13822" max="13822" width="14.7109375" style="1" customWidth="1"/>
    <col min="13823" max="13823" width="17.7109375" style="1" customWidth="1"/>
    <col min="13824" max="13824" width="11.5703125" style="1" customWidth="1"/>
    <col min="13825" max="13825" width="13.85546875" style="1" customWidth="1"/>
    <col min="13826" max="13826" width="11" style="1" customWidth="1"/>
    <col min="13827" max="14077" width="9.140625" style="1"/>
    <col min="14078" max="14078" width="14.7109375" style="1" customWidth="1"/>
    <col min="14079" max="14079" width="17.7109375" style="1" customWidth="1"/>
    <col min="14080" max="14080" width="11.5703125" style="1" customWidth="1"/>
    <col min="14081" max="14081" width="13.85546875" style="1" customWidth="1"/>
    <col min="14082" max="14082" width="11" style="1" customWidth="1"/>
    <col min="14083" max="14333" width="9.140625" style="1"/>
    <col min="14334" max="14334" width="14.7109375" style="1" customWidth="1"/>
    <col min="14335" max="14335" width="17.7109375" style="1" customWidth="1"/>
    <col min="14336" max="14336" width="11.5703125" style="1" customWidth="1"/>
    <col min="14337" max="14337" width="13.85546875" style="1" customWidth="1"/>
    <col min="14338" max="14338" width="11" style="1" customWidth="1"/>
    <col min="14339" max="14589" width="9.140625" style="1"/>
    <col min="14590" max="14590" width="14.7109375" style="1" customWidth="1"/>
    <col min="14591" max="14591" width="17.7109375" style="1" customWidth="1"/>
    <col min="14592" max="14592" width="11.5703125" style="1" customWidth="1"/>
    <col min="14593" max="14593" width="13.85546875" style="1" customWidth="1"/>
    <col min="14594" max="14594" width="11" style="1" customWidth="1"/>
    <col min="14595" max="14845" width="9.140625" style="1"/>
    <col min="14846" max="14846" width="14.7109375" style="1" customWidth="1"/>
    <col min="14847" max="14847" width="17.7109375" style="1" customWidth="1"/>
    <col min="14848" max="14848" width="11.5703125" style="1" customWidth="1"/>
    <col min="14849" max="14849" width="13.85546875" style="1" customWidth="1"/>
    <col min="14850" max="14850" width="11" style="1" customWidth="1"/>
    <col min="14851" max="15101" width="9.140625" style="1"/>
    <col min="15102" max="15102" width="14.7109375" style="1" customWidth="1"/>
    <col min="15103" max="15103" width="17.7109375" style="1" customWidth="1"/>
    <col min="15104" max="15104" width="11.5703125" style="1" customWidth="1"/>
    <col min="15105" max="15105" width="13.85546875" style="1" customWidth="1"/>
    <col min="15106" max="15106" width="11" style="1" customWidth="1"/>
    <col min="15107" max="15357" width="9.140625" style="1"/>
    <col min="15358" max="15358" width="14.7109375" style="1" customWidth="1"/>
    <col min="15359" max="15359" width="17.7109375" style="1" customWidth="1"/>
    <col min="15360" max="15360" width="11.5703125" style="1" customWidth="1"/>
    <col min="15361" max="15361" width="13.85546875" style="1" customWidth="1"/>
    <col min="15362" max="15362" width="11" style="1" customWidth="1"/>
    <col min="15363" max="15613" width="9.140625" style="1"/>
    <col min="15614" max="15614" width="14.7109375" style="1" customWidth="1"/>
    <col min="15615" max="15615" width="17.7109375" style="1" customWidth="1"/>
    <col min="15616" max="15616" width="11.5703125" style="1" customWidth="1"/>
    <col min="15617" max="15617" width="13.85546875" style="1" customWidth="1"/>
    <col min="15618" max="15618" width="11" style="1" customWidth="1"/>
    <col min="15619" max="15869" width="9.140625" style="1"/>
    <col min="15870" max="15870" width="14.7109375" style="1" customWidth="1"/>
    <col min="15871" max="15871" width="17.7109375" style="1" customWidth="1"/>
    <col min="15872" max="15872" width="11.5703125" style="1" customWidth="1"/>
    <col min="15873" max="15873" width="13.85546875" style="1" customWidth="1"/>
    <col min="15874" max="15874" width="11" style="1" customWidth="1"/>
    <col min="15875" max="16125" width="9.140625" style="1"/>
    <col min="16126" max="16126" width="14.7109375" style="1" customWidth="1"/>
    <col min="16127" max="16127" width="17.7109375" style="1" customWidth="1"/>
    <col min="16128" max="16128" width="11.5703125" style="1" customWidth="1"/>
    <col min="16129" max="16129" width="13.85546875" style="1" customWidth="1"/>
    <col min="16130" max="16130" width="11" style="1" customWidth="1"/>
    <col min="16131" max="16384" width="9.140625" style="1"/>
  </cols>
  <sheetData>
    <row r="1" spans="1:9" ht="116.25" customHeight="1" thickBot="1" x14ac:dyDescent="0.3">
      <c r="A1" s="124" t="s">
        <v>0</v>
      </c>
      <c r="B1" s="125"/>
      <c r="C1" s="126"/>
      <c r="D1" s="140"/>
      <c r="E1" s="55" t="s">
        <v>531</v>
      </c>
      <c r="F1" s="58" t="s">
        <v>533</v>
      </c>
      <c r="G1" s="57" t="s">
        <v>535</v>
      </c>
      <c r="H1" s="2"/>
      <c r="I1" s="2"/>
    </row>
    <row r="2" spans="1:9" ht="29.25" customHeight="1" thickBot="1" x14ac:dyDescent="0.3">
      <c r="A2" s="35" t="s">
        <v>351</v>
      </c>
      <c r="B2" s="35" t="s">
        <v>4</v>
      </c>
      <c r="C2" s="42" t="s">
        <v>5</v>
      </c>
      <c r="D2" s="141" t="s">
        <v>1</v>
      </c>
      <c r="E2" s="46" t="s">
        <v>529</v>
      </c>
      <c r="F2" s="46" t="s">
        <v>534</v>
      </c>
      <c r="G2" s="46" t="s">
        <v>532</v>
      </c>
      <c r="H2" s="36"/>
      <c r="I2" s="2"/>
    </row>
    <row r="3" spans="1:9" x14ac:dyDescent="0.25">
      <c r="A3" s="127" t="s">
        <v>6</v>
      </c>
      <c r="B3" s="247" t="s">
        <v>352</v>
      </c>
      <c r="C3" s="248">
        <v>1.01</v>
      </c>
      <c r="D3" s="234"/>
      <c r="E3" s="272"/>
      <c r="F3" s="249"/>
      <c r="G3" s="249"/>
      <c r="H3" s="37"/>
      <c r="I3" s="2"/>
    </row>
    <row r="4" spans="1:9" x14ac:dyDescent="0.25">
      <c r="A4" s="120"/>
      <c r="B4" s="250" t="s">
        <v>353</v>
      </c>
      <c r="C4" s="251">
        <v>1.7</v>
      </c>
      <c r="D4" s="167"/>
      <c r="E4" s="252"/>
      <c r="F4" s="252"/>
      <c r="G4" s="252"/>
      <c r="H4" s="37"/>
      <c r="I4" s="2"/>
    </row>
    <row r="5" spans="1:9" x14ac:dyDescent="0.25">
      <c r="A5" s="120"/>
      <c r="B5" s="250" t="s">
        <v>354</v>
      </c>
      <c r="C5" s="251">
        <v>0.20499999999999999</v>
      </c>
      <c r="D5" s="167"/>
      <c r="E5" s="252"/>
      <c r="F5" s="252"/>
      <c r="G5" s="252"/>
      <c r="H5" s="37"/>
      <c r="I5" s="2"/>
    </row>
    <row r="6" spans="1:9" x14ac:dyDescent="0.25">
      <c r="A6" s="120"/>
      <c r="B6" s="250" t="s">
        <v>355</v>
      </c>
      <c r="C6" s="251">
        <v>0.17</v>
      </c>
      <c r="D6" s="170"/>
      <c r="E6" s="252"/>
      <c r="F6" s="252"/>
      <c r="G6" s="252"/>
      <c r="H6" s="37"/>
      <c r="I6" s="2"/>
    </row>
    <row r="7" spans="1:9" x14ac:dyDescent="0.25">
      <c r="A7" s="120"/>
      <c r="B7" s="250" t="s">
        <v>356</v>
      </c>
      <c r="C7" s="251">
        <v>0.17</v>
      </c>
      <c r="D7" s="167"/>
      <c r="E7" s="252"/>
      <c r="F7" s="252"/>
      <c r="G7" s="252"/>
      <c r="H7" s="37"/>
      <c r="I7" s="2"/>
    </row>
    <row r="8" spans="1:9" x14ac:dyDescent="0.25">
      <c r="A8" s="120"/>
      <c r="B8" s="250" t="s">
        <v>357</v>
      </c>
      <c r="C8" s="251">
        <v>1.44</v>
      </c>
      <c r="D8" s="167">
        <v>42552</v>
      </c>
      <c r="E8" s="252"/>
      <c r="F8" s="252"/>
      <c r="G8" s="252">
        <v>4518</v>
      </c>
      <c r="H8" s="37"/>
      <c r="I8" s="2"/>
    </row>
    <row r="9" spans="1:9" x14ac:dyDescent="0.25">
      <c r="A9" s="120"/>
      <c r="B9" s="250" t="s">
        <v>358</v>
      </c>
      <c r="C9" s="251">
        <v>0.41</v>
      </c>
      <c r="D9" s="170"/>
      <c r="E9" s="252"/>
      <c r="F9" s="252"/>
      <c r="G9" s="252"/>
      <c r="H9" s="37"/>
      <c r="I9" s="2"/>
    </row>
    <row r="10" spans="1:9" x14ac:dyDescent="0.25">
      <c r="A10" s="120"/>
      <c r="B10" s="250" t="s">
        <v>359</v>
      </c>
      <c r="C10" s="251">
        <v>0.56999999999999995</v>
      </c>
      <c r="D10" s="170"/>
      <c r="E10" s="252"/>
      <c r="F10" s="252"/>
      <c r="G10" s="252"/>
      <c r="H10" s="37"/>
      <c r="I10" s="2"/>
    </row>
    <row r="11" spans="1:9" x14ac:dyDescent="0.25">
      <c r="A11" s="120"/>
      <c r="B11" s="250" t="s">
        <v>360</v>
      </c>
      <c r="C11" s="251">
        <v>0.37</v>
      </c>
      <c r="D11" s="167"/>
      <c r="E11" s="252"/>
      <c r="F11" s="252"/>
      <c r="G11" s="252"/>
      <c r="H11" s="37"/>
      <c r="I11" s="2"/>
    </row>
    <row r="12" spans="1:9" ht="15" customHeight="1" x14ac:dyDescent="0.25">
      <c r="A12" s="120"/>
      <c r="B12" s="250" t="s">
        <v>361</v>
      </c>
      <c r="C12" s="251">
        <v>1.23</v>
      </c>
      <c r="D12" s="170"/>
      <c r="E12" s="252"/>
      <c r="F12" s="252"/>
      <c r="G12" s="252"/>
      <c r="H12" s="37"/>
      <c r="I12" s="2"/>
    </row>
    <row r="13" spans="1:9" x14ac:dyDescent="0.25">
      <c r="A13" s="120"/>
      <c r="B13" s="250" t="s">
        <v>362</v>
      </c>
      <c r="C13" s="251">
        <v>0.43</v>
      </c>
      <c r="D13" s="170"/>
      <c r="E13" s="252"/>
      <c r="F13" s="252"/>
      <c r="G13" s="252"/>
      <c r="H13" s="37"/>
      <c r="I13" s="2"/>
    </row>
    <row r="14" spans="1:9" x14ac:dyDescent="0.25">
      <c r="A14" s="120"/>
      <c r="B14" s="253" t="s">
        <v>363</v>
      </c>
      <c r="C14" s="254">
        <v>0.23</v>
      </c>
      <c r="D14" s="173"/>
      <c r="E14" s="255"/>
      <c r="F14" s="255"/>
      <c r="G14" s="255"/>
      <c r="H14" s="37"/>
      <c r="I14" s="2"/>
    </row>
    <row r="15" spans="1:9" x14ac:dyDescent="0.25">
      <c r="A15" s="120"/>
      <c r="B15" s="250" t="s">
        <v>364</v>
      </c>
      <c r="C15" s="251">
        <v>0.3</v>
      </c>
      <c r="D15" s="167"/>
      <c r="E15" s="252"/>
      <c r="F15" s="252"/>
      <c r="G15" s="252"/>
      <c r="H15" s="37"/>
      <c r="I15" s="2"/>
    </row>
    <row r="16" spans="1:9" x14ac:dyDescent="0.25">
      <c r="A16" s="120"/>
      <c r="B16" s="250" t="s">
        <v>365</v>
      </c>
      <c r="C16" s="251">
        <v>0.13</v>
      </c>
      <c r="D16" s="167"/>
      <c r="E16" s="252"/>
      <c r="F16" s="252"/>
      <c r="G16" s="252"/>
      <c r="H16" s="37"/>
      <c r="I16" s="2"/>
    </row>
    <row r="17" spans="1:10" x14ac:dyDescent="0.25">
      <c r="A17" s="120"/>
      <c r="B17" s="250" t="s">
        <v>366</v>
      </c>
      <c r="C17" s="251">
        <v>0.17799999999999999</v>
      </c>
      <c r="D17" s="167"/>
      <c r="E17" s="252"/>
      <c r="F17" s="252"/>
      <c r="G17" s="252"/>
      <c r="H17" s="37"/>
      <c r="I17" s="2"/>
    </row>
    <row r="18" spans="1:10" x14ac:dyDescent="0.25">
      <c r="A18" s="120"/>
      <c r="B18" s="250" t="s">
        <v>367</v>
      </c>
      <c r="C18" s="251">
        <v>0.55000000000000004</v>
      </c>
      <c r="D18" s="170">
        <v>42559</v>
      </c>
      <c r="E18" s="252">
        <v>0.55000000000000004</v>
      </c>
      <c r="F18" s="252"/>
      <c r="G18" s="252"/>
      <c r="H18" s="37"/>
      <c r="I18" s="2"/>
    </row>
    <row r="19" spans="1:10" x14ac:dyDescent="0.25">
      <c r="A19" s="120"/>
      <c r="B19" s="250" t="s">
        <v>368</v>
      </c>
      <c r="C19" s="251">
        <v>0.19</v>
      </c>
      <c r="D19" s="167"/>
      <c r="E19" s="252"/>
      <c r="F19" s="252"/>
      <c r="G19" s="252"/>
      <c r="H19" s="37"/>
      <c r="I19" s="2"/>
    </row>
    <row r="20" spans="1:10" x14ac:dyDescent="0.25">
      <c r="A20" s="120"/>
      <c r="B20" s="250" t="s">
        <v>369</v>
      </c>
      <c r="C20" s="251">
        <v>0.18</v>
      </c>
      <c r="D20" s="167"/>
      <c r="E20" s="252"/>
      <c r="F20" s="252"/>
      <c r="G20" s="252"/>
      <c r="H20" s="37"/>
      <c r="I20" s="2"/>
    </row>
    <row r="21" spans="1:10" x14ac:dyDescent="0.25">
      <c r="A21" s="120"/>
      <c r="B21" s="250" t="s">
        <v>370</v>
      </c>
      <c r="C21" s="251">
        <v>0.3</v>
      </c>
      <c r="D21" s="170">
        <v>42559</v>
      </c>
      <c r="E21" s="252">
        <v>0.3</v>
      </c>
      <c r="F21" s="252"/>
      <c r="G21" s="252"/>
      <c r="H21" s="37"/>
      <c r="I21" s="2"/>
    </row>
    <row r="22" spans="1:10" x14ac:dyDescent="0.25">
      <c r="A22" s="120"/>
      <c r="B22" s="250" t="s">
        <v>371</v>
      </c>
      <c r="C22" s="251">
        <v>0.47</v>
      </c>
      <c r="D22" s="170"/>
      <c r="E22" s="252"/>
      <c r="F22" s="252"/>
      <c r="G22" s="252"/>
      <c r="H22" s="37"/>
      <c r="I22" s="2"/>
    </row>
    <row r="23" spans="1:10" x14ac:dyDescent="0.25">
      <c r="A23" s="120"/>
      <c r="B23" s="250" t="s">
        <v>372</v>
      </c>
      <c r="C23" s="251">
        <v>1.59</v>
      </c>
      <c r="D23" s="170">
        <v>42559</v>
      </c>
      <c r="E23" s="252">
        <v>1.59</v>
      </c>
      <c r="F23" s="252"/>
      <c r="G23" s="252"/>
      <c r="H23" s="37"/>
      <c r="I23" s="2"/>
    </row>
    <row r="24" spans="1:10" x14ac:dyDescent="0.25">
      <c r="A24" s="120"/>
      <c r="B24" s="250" t="s">
        <v>373</v>
      </c>
      <c r="C24" s="251">
        <v>1.27</v>
      </c>
      <c r="D24" s="170"/>
      <c r="E24" s="252"/>
      <c r="F24" s="252"/>
      <c r="G24" s="252"/>
      <c r="H24" s="37"/>
      <c r="I24" s="2"/>
    </row>
    <row r="25" spans="1:10" x14ac:dyDescent="0.25">
      <c r="A25" s="120"/>
      <c r="B25" s="250" t="s">
        <v>374</v>
      </c>
      <c r="C25" s="251">
        <v>0.69</v>
      </c>
      <c r="D25" s="167"/>
      <c r="E25" s="252"/>
      <c r="F25" s="252"/>
      <c r="G25" s="252"/>
      <c r="H25" s="37"/>
      <c r="I25" s="2"/>
      <c r="J25" s="1" t="s">
        <v>375</v>
      </c>
    </row>
    <row r="26" spans="1:10" x14ac:dyDescent="0.25">
      <c r="A26" s="120"/>
      <c r="B26" s="250" t="s">
        <v>376</v>
      </c>
      <c r="C26" s="251">
        <v>0.59</v>
      </c>
      <c r="D26" s="167"/>
      <c r="E26" s="252"/>
      <c r="F26" s="252"/>
      <c r="G26" s="252"/>
      <c r="H26" s="37"/>
      <c r="I26" s="2"/>
    </row>
    <row r="27" spans="1:10" x14ac:dyDescent="0.25">
      <c r="A27" s="120"/>
      <c r="B27" s="250" t="s">
        <v>377</v>
      </c>
      <c r="C27" s="251">
        <v>0.46</v>
      </c>
      <c r="D27" s="167">
        <v>42552</v>
      </c>
      <c r="E27" s="252"/>
      <c r="F27" s="252"/>
      <c r="G27" s="252">
        <v>3284</v>
      </c>
      <c r="H27" s="37"/>
      <c r="I27" s="2"/>
    </row>
    <row r="28" spans="1:10" x14ac:dyDescent="0.25">
      <c r="A28" s="120"/>
      <c r="B28" s="250" t="s">
        <v>378</v>
      </c>
      <c r="C28" s="251">
        <v>1.06</v>
      </c>
      <c r="D28" s="167"/>
      <c r="E28" s="252"/>
      <c r="F28" s="252"/>
      <c r="G28" s="252"/>
      <c r="H28" s="37"/>
      <c r="I28" s="2"/>
    </row>
    <row r="29" spans="1:10" x14ac:dyDescent="0.25">
      <c r="A29" s="120"/>
      <c r="B29" s="250" t="s">
        <v>379</v>
      </c>
      <c r="C29" s="251">
        <v>7.0000000000000007E-2</v>
      </c>
      <c r="D29" s="167"/>
      <c r="E29" s="252"/>
      <c r="F29" s="252"/>
      <c r="G29" s="252"/>
      <c r="H29" s="37"/>
      <c r="I29" s="2"/>
    </row>
    <row r="30" spans="1:10" x14ac:dyDescent="0.25">
      <c r="A30" s="120"/>
      <c r="B30" s="250" t="s">
        <v>380</v>
      </c>
      <c r="C30" s="251">
        <v>0.17</v>
      </c>
      <c r="D30" s="167"/>
      <c r="E30" s="252"/>
      <c r="F30" s="252"/>
      <c r="G30" s="252"/>
      <c r="H30" s="37"/>
      <c r="I30" s="2"/>
    </row>
    <row r="31" spans="1:10" x14ac:dyDescent="0.25">
      <c r="A31" s="120"/>
      <c r="B31" s="250" t="s">
        <v>381</v>
      </c>
      <c r="C31" s="251">
        <v>0.25</v>
      </c>
      <c r="D31" s="167"/>
      <c r="E31" s="252"/>
      <c r="F31" s="252"/>
      <c r="G31" s="252"/>
      <c r="H31" s="37"/>
      <c r="I31" s="2"/>
    </row>
    <row r="32" spans="1:10" x14ac:dyDescent="0.25">
      <c r="A32" s="120"/>
      <c r="B32" s="250" t="s">
        <v>382</v>
      </c>
      <c r="C32" s="251">
        <v>0.68899999999999995</v>
      </c>
      <c r="D32" s="167"/>
      <c r="E32" s="252"/>
      <c r="F32" s="252"/>
      <c r="G32" s="252"/>
      <c r="H32" s="37"/>
      <c r="I32" s="2"/>
    </row>
    <row r="33" spans="1:9" x14ac:dyDescent="0.25">
      <c r="A33" s="120"/>
      <c r="B33" s="250" t="s">
        <v>383</v>
      </c>
      <c r="C33" s="251">
        <v>0.15</v>
      </c>
      <c r="D33" s="170">
        <v>42552</v>
      </c>
      <c r="E33" s="190"/>
      <c r="F33" s="252"/>
      <c r="G33" s="252">
        <v>462</v>
      </c>
      <c r="H33" s="37"/>
      <c r="I33" s="2"/>
    </row>
    <row r="34" spans="1:9" x14ac:dyDescent="0.25">
      <c r="A34" s="120"/>
      <c r="B34" s="250"/>
      <c r="C34" s="251"/>
      <c r="D34" s="167">
        <v>42559</v>
      </c>
      <c r="E34" s="252">
        <v>0.15</v>
      </c>
      <c r="F34" s="252"/>
      <c r="G34" s="252"/>
      <c r="H34" s="37"/>
      <c r="I34" s="2"/>
    </row>
    <row r="35" spans="1:9" x14ac:dyDescent="0.25">
      <c r="A35" s="120"/>
      <c r="B35" s="250" t="s">
        <v>384</v>
      </c>
      <c r="C35" s="251">
        <v>0.43</v>
      </c>
      <c r="D35" s="167"/>
      <c r="E35" s="252"/>
      <c r="F35" s="252"/>
      <c r="G35" s="252"/>
      <c r="H35" s="37"/>
      <c r="I35" s="2"/>
    </row>
    <row r="36" spans="1:9" x14ac:dyDescent="0.25">
      <c r="A36" s="120"/>
      <c r="B36" s="250" t="s">
        <v>385</v>
      </c>
      <c r="C36" s="251">
        <v>1.0900000000000001</v>
      </c>
      <c r="D36" s="167"/>
      <c r="E36" s="252"/>
      <c r="F36" s="252"/>
      <c r="G36" s="252"/>
      <c r="H36" s="37"/>
      <c r="I36" s="2"/>
    </row>
    <row r="37" spans="1:9" x14ac:dyDescent="0.25">
      <c r="A37" s="120"/>
      <c r="B37" s="250" t="s">
        <v>386</v>
      </c>
      <c r="C37" s="251">
        <v>0.108</v>
      </c>
      <c r="D37" s="167"/>
      <c r="E37" s="252"/>
      <c r="F37" s="252"/>
      <c r="G37" s="252"/>
      <c r="H37" s="37"/>
      <c r="I37" s="2"/>
    </row>
    <row r="38" spans="1:9" x14ac:dyDescent="0.25">
      <c r="A38" s="120"/>
      <c r="B38" s="250" t="s">
        <v>387</v>
      </c>
      <c r="C38" s="251">
        <v>0.28999999999999998</v>
      </c>
      <c r="D38" s="170">
        <v>42559</v>
      </c>
      <c r="E38" s="252">
        <v>0.28999999999999998</v>
      </c>
      <c r="F38" s="252"/>
      <c r="G38" s="252"/>
      <c r="H38" s="37"/>
      <c r="I38" s="2"/>
    </row>
    <row r="39" spans="1:9" x14ac:dyDescent="0.25">
      <c r="A39" s="120"/>
      <c r="B39" s="250" t="s">
        <v>388</v>
      </c>
      <c r="C39" s="251">
        <v>0.51</v>
      </c>
      <c r="D39" s="167"/>
      <c r="E39" s="252"/>
      <c r="F39" s="252"/>
      <c r="G39" s="252"/>
      <c r="H39" s="37"/>
      <c r="I39" s="2"/>
    </row>
    <row r="40" spans="1:9" x14ac:dyDescent="0.25">
      <c r="A40" s="120"/>
      <c r="B40" s="250" t="s">
        <v>389</v>
      </c>
      <c r="C40" s="251">
        <v>0.14000000000000001</v>
      </c>
      <c r="D40" s="170">
        <v>42559</v>
      </c>
      <c r="E40" s="252">
        <v>0.14000000000000001</v>
      </c>
      <c r="F40" s="252"/>
      <c r="G40" s="252"/>
      <c r="H40" s="37"/>
      <c r="I40" s="2"/>
    </row>
    <row r="41" spans="1:9" x14ac:dyDescent="0.25">
      <c r="A41" s="120"/>
      <c r="B41" s="250" t="s">
        <v>390</v>
      </c>
      <c r="C41" s="251">
        <v>0.59</v>
      </c>
      <c r="D41" s="167"/>
      <c r="E41" s="252"/>
      <c r="F41" s="252"/>
      <c r="G41" s="252"/>
      <c r="H41" s="37"/>
      <c r="I41" s="2"/>
    </row>
    <row r="42" spans="1:9" x14ac:dyDescent="0.25">
      <c r="A42" s="120"/>
      <c r="B42" s="250" t="s">
        <v>391</v>
      </c>
      <c r="C42" s="251">
        <v>0.47</v>
      </c>
      <c r="D42" s="167"/>
      <c r="E42" s="252"/>
      <c r="F42" s="252"/>
      <c r="G42" s="252"/>
      <c r="H42" s="37"/>
      <c r="I42" s="2"/>
    </row>
    <row r="43" spans="1:9" x14ac:dyDescent="0.25">
      <c r="A43" s="120"/>
      <c r="B43" s="250" t="s">
        <v>392</v>
      </c>
      <c r="C43" s="251">
        <v>0.1</v>
      </c>
      <c r="D43" s="167">
        <v>42552</v>
      </c>
      <c r="E43" s="252"/>
      <c r="F43" s="252"/>
      <c r="G43" s="252">
        <v>432</v>
      </c>
      <c r="H43" s="37"/>
      <c r="I43" s="2"/>
    </row>
    <row r="44" spans="1:9" x14ac:dyDescent="0.25">
      <c r="A44" s="120"/>
      <c r="B44" s="250" t="s">
        <v>393</v>
      </c>
      <c r="C44" s="251">
        <v>0.08</v>
      </c>
      <c r="D44" s="167"/>
      <c r="E44" s="252"/>
      <c r="F44" s="252"/>
      <c r="G44" s="252"/>
      <c r="H44" s="37"/>
      <c r="I44" s="2"/>
    </row>
    <row r="45" spans="1:9" x14ac:dyDescent="0.25">
      <c r="A45" s="120"/>
      <c r="B45" s="250" t="s">
        <v>394</v>
      </c>
      <c r="C45" s="251">
        <v>0.17</v>
      </c>
      <c r="D45" s="167"/>
      <c r="E45" s="252"/>
      <c r="F45" s="252"/>
      <c r="G45" s="252"/>
      <c r="H45" s="37"/>
      <c r="I45" s="2"/>
    </row>
    <row r="46" spans="1:9" x14ac:dyDescent="0.25">
      <c r="A46" s="120"/>
      <c r="B46" s="250" t="s">
        <v>395</v>
      </c>
      <c r="C46" s="251">
        <v>0.59</v>
      </c>
      <c r="D46" s="170"/>
      <c r="E46" s="252"/>
      <c r="F46" s="252"/>
      <c r="G46" s="252"/>
      <c r="H46" s="37"/>
      <c r="I46" s="2"/>
    </row>
    <row r="47" spans="1:9" x14ac:dyDescent="0.25">
      <c r="A47" s="120"/>
      <c r="B47" s="250" t="s">
        <v>396</v>
      </c>
      <c r="C47" s="251">
        <v>0.12</v>
      </c>
      <c r="D47" s="170">
        <v>42559</v>
      </c>
      <c r="E47" s="252">
        <v>0.12</v>
      </c>
      <c r="F47" s="252"/>
      <c r="G47" s="252"/>
      <c r="H47" s="37"/>
      <c r="I47" s="2"/>
    </row>
    <row r="48" spans="1:9" x14ac:dyDescent="0.25">
      <c r="A48" s="120"/>
      <c r="B48" s="250" t="s">
        <v>397</v>
      </c>
      <c r="C48" s="251">
        <v>0.1</v>
      </c>
      <c r="D48" s="167"/>
      <c r="E48" s="252"/>
      <c r="F48" s="252"/>
      <c r="G48" s="252"/>
      <c r="H48" s="37"/>
      <c r="I48" s="2"/>
    </row>
    <row r="49" spans="1:9" x14ac:dyDescent="0.25">
      <c r="A49" s="120"/>
      <c r="B49" s="250" t="s">
        <v>398</v>
      </c>
      <c r="C49" s="251">
        <v>1.01</v>
      </c>
      <c r="D49" s="170">
        <v>42559</v>
      </c>
      <c r="E49" s="252">
        <v>1.01</v>
      </c>
      <c r="F49" s="252"/>
      <c r="G49" s="252"/>
      <c r="H49" s="37"/>
      <c r="I49" s="2"/>
    </row>
    <row r="50" spans="1:9" x14ac:dyDescent="0.25">
      <c r="A50" s="120"/>
      <c r="B50" s="250" t="s">
        <v>399</v>
      </c>
      <c r="C50" s="251">
        <v>0.16</v>
      </c>
      <c r="D50" s="167"/>
      <c r="E50" s="252"/>
      <c r="F50" s="252"/>
      <c r="G50" s="252"/>
      <c r="H50" s="37"/>
      <c r="I50" s="2"/>
    </row>
    <row r="51" spans="1:9" x14ac:dyDescent="0.25">
      <c r="A51" s="120"/>
      <c r="B51" s="250" t="s">
        <v>400</v>
      </c>
      <c r="C51" s="251">
        <v>0.5</v>
      </c>
      <c r="D51" s="167"/>
      <c r="E51" s="252"/>
      <c r="F51" s="252"/>
      <c r="G51" s="252"/>
      <c r="H51" s="37"/>
      <c r="I51" s="2"/>
    </row>
    <row r="52" spans="1:9" x14ac:dyDescent="0.25">
      <c r="A52" s="120"/>
      <c r="B52" s="250" t="s">
        <v>401</v>
      </c>
      <c r="C52" s="251">
        <v>0.16</v>
      </c>
      <c r="D52" s="170">
        <v>42559</v>
      </c>
      <c r="E52" s="252">
        <v>0.16</v>
      </c>
      <c r="F52" s="252"/>
      <c r="G52" s="252"/>
      <c r="H52" s="37"/>
      <c r="I52" s="2"/>
    </row>
    <row r="53" spans="1:9" x14ac:dyDescent="0.25">
      <c r="A53" s="120"/>
      <c r="B53" s="250" t="s">
        <v>402</v>
      </c>
      <c r="C53" s="251">
        <v>0.83</v>
      </c>
      <c r="D53" s="170"/>
      <c r="E53" s="252"/>
      <c r="F53" s="252"/>
      <c r="G53" s="252"/>
      <c r="H53" s="37"/>
      <c r="I53" s="2"/>
    </row>
    <row r="54" spans="1:9" x14ac:dyDescent="0.25">
      <c r="A54" s="120"/>
      <c r="B54" s="250" t="s">
        <v>403</v>
      </c>
      <c r="C54" s="251">
        <v>0.25</v>
      </c>
      <c r="D54" s="167">
        <v>42552</v>
      </c>
      <c r="E54" s="252"/>
      <c r="F54" s="252"/>
      <c r="G54" s="252">
        <v>1450</v>
      </c>
      <c r="H54" s="37"/>
      <c r="I54" s="2"/>
    </row>
    <row r="55" spans="1:9" x14ac:dyDescent="0.25">
      <c r="A55" s="120"/>
      <c r="B55" s="250" t="s">
        <v>404</v>
      </c>
      <c r="C55" s="251">
        <v>0.128</v>
      </c>
      <c r="D55" s="167">
        <v>42552</v>
      </c>
      <c r="E55" s="252"/>
      <c r="F55" s="252"/>
      <c r="G55" s="252">
        <v>691</v>
      </c>
      <c r="H55" s="37"/>
      <c r="I55" s="2"/>
    </row>
    <row r="56" spans="1:9" ht="24.75" x14ac:dyDescent="0.25">
      <c r="A56" s="120"/>
      <c r="B56" s="250" t="s">
        <v>405</v>
      </c>
      <c r="C56" s="251">
        <v>1.39</v>
      </c>
      <c r="D56" s="167">
        <v>42552</v>
      </c>
      <c r="E56" s="252"/>
      <c r="F56" s="252"/>
      <c r="G56" s="252">
        <v>6950</v>
      </c>
      <c r="H56" s="37"/>
      <c r="I56" s="2"/>
    </row>
    <row r="57" spans="1:9" x14ac:dyDescent="0.25">
      <c r="A57" s="120"/>
      <c r="B57" s="250" t="s">
        <v>406</v>
      </c>
      <c r="C57" s="251">
        <v>0.16</v>
      </c>
      <c r="D57" s="167"/>
      <c r="E57" s="252"/>
      <c r="F57" s="252"/>
      <c r="G57" s="252"/>
      <c r="H57" s="37"/>
      <c r="I57" s="2"/>
    </row>
    <row r="58" spans="1:9" x14ac:dyDescent="0.25">
      <c r="A58" s="120"/>
      <c r="B58" s="250" t="s">
        <v>407</v>
      </c>
      <c r="C58" s="251">
        <v>0.24</v>
      </c>
      <c r="D58" s="170"/>
      <c r="E58" s="252"/>
      <c r="F58" s="252"/>
      <c r="G58" s="252"/>
      <c r="H58" s="37"/>
      <c r="I58" s="2"/>
    </row>
    <row r="59" spans="1:9" x14ac:dyDescent="0.25">
      <c r="A59" s="120"/>
      <c r="B59" s="250" t="s">
        <v>408</v>
      </c>
      <c r="C59" s="251">
        <v>0.48</v>
      </c>
      <c r="D59" s="167">
        <v>42552</v>
      </c>
      <c r="E59" s="252"/>
      <c r="F59" s="252"/>
      <c r="G59" s="252">
        <v>3824</v>
      </c>
      <c r="H59" s="37"/>
      <c r="I59" s="2"/>
    </row>
    <row r="60" spans="1:9" x14ac:dyDescent="0.25">
      <c r="A60" s="120"/>
      <c r="B60" s="250" t="s">
        <v>409</v>
      </c>
      <c r="C60" s="251">
        <v>0.26</v>
      </c>
      <c r="D60" s="167"/>
      <c r="E60" s="252"/>
      <c r="F60" s="252"/>
      <c r="G60" s="252"/>
      <c r="H60" s="37"/>
      <c r="I60" s="2"/>
    </row>
    <row r="61" spans="1:9" x14ac:dyDescent="0.25">
      <c r="A61" s="120"/>
      <c r="B61" s="250" t="s">
        <v>410</v>
      </c>
      <c r="C61" s="251">
        <v>0.19</v>
      </c>
      <c r="D61" s="167"/>
      <c r="E61" s="252"/>
      <c r="F61" s="252"/>
      <c r="G61" s="252"/>
      <c r="H61" s="37"/>
      <c r="I61" s="2"/>
    </row>
    <row r="62" spans="1:9" x14ac:dyDescent="0.25">
      <c r="A62" s="120"/>
      <c r="B62" s="250" t="s">
        <v>411</v>
      </c>
      <c r="C62" s="251">
        <v>0.75</v>
      </c>
      <c r="D62" s="167"/>
      <c r="E62" s="252"/>
      <c r="F62" s="252"/>
      <c r="G62" s="252"/>
      <c r="H62" s="37"/>
      <c r="I62" s="2"/>
    </row>
    <row r="63" spans="1:9" x14ac:dyDescent="0.25">
      <c r="A63" s="120"/>
      <c r="B63" s="250" t="s">
        <v>412</v>
      </c>
      <c r="C63" s="251">
        <v>0.16</v>
      </c>
      <c r="D63" s="167"/>
      <c r="E63" s="252"/>
      <c r="F63" s="252"/>
      <c r="G63" s="252"/>
      <c r="H63" s="37"/>
      <c r="I63" s="2"/>
    </row>
    <row r="64" spans="1:9" x14ac:dyDescent="0.25">
      <c r="A64" s="120"/>
      <c r="B64" s="250" t="s">
        <v>413</v>
      </c>
      <c r="C64" s="251">
        <v>2.72</v>
      </c>
      <c r="D64" s="167">
        <v>42552</v>
      </c>
      <c r="E64" s="252"/>
      <c r="F64" s="252"/>
      <c r="G64" s="252">
        <v>500</v>
      </c>
      <c r="H64" s="37"/>
      <c r="I64" s="2"/>
    </row>
    <row r="65" spans="1:9" x14ac:dyDescent="0.25">
      <c r="A65" s="120"/>
      <c r="B65" s="250" t="s">
        <v>414</v>
      </c>
      <c r="C65" s="251">
        <v>0.16</v>
      </c>
      <c r="D65" s="167">
        <v>42552</v>
      </c>
      <c r="E65" s="252"/>
      <c r="F65" s="252"/>
      <c r="G65" s="252">
        <v>848</v>
      </c>
      <c r="H65" s="37"/>
      <c r="I65" s="2"/>
    </row>
    <row r="66" spans="1:9" x14ac:dyDescent="0.25">
      <c r="A66" s="120"/>
      <c r="B66" s="250" t="s">
        <v>415</v>
      </c>
      <c r="C66" s="251">
        <v>1.08</v>
      </c>
      <c r="D66" s="167">
        <v>42552</v>
      </c>
      <c r="E66" s="252"/>
      <c r="F66" s="252"/>
      <c r="G66" s="252">
        <v>2927</v>
      </c>
      <c r="H66" s="37"/>
      <c r="I66" s="2"/>
    </row>
    <row r="67" spans="1:9" x14ac:dyDescent="0.25">
      <c r="A67" s="120"/>
      <c r="B67" s="250" t="s">
        <v>416</v>
      </c>
      <c r="C67" s="251">
        <v>0.26600000000000001</v>
      </c>
      <c r="D67" s="170">
        <v>42559</v>
      </c>
      <c r="E67" s="252">
        <v>0.26600000000000001</v>
      </c>
      <c r="F67" s="252"/>
      <c r="G67" s="252"/>
      <c r="H67" s="37"/>
      <c r="I67" s="2"/>
    </row>
    <row r="68" spans="1:9" x14ac:dyDescent="0.25">
      <c r="A68" s="120"/>
      <c r="B68" s="250" t="s">
        <v>417</v>
      </c>
      <c r="C68" s="251">
        <v>0.41499999999999998</v>
      </c>
      <c r="D68" s="167">
        <v>42552</v>
      </c>
      <c r="E68" s="252"/>
      <c r="F68" s="252"/>
      <c r="G68" s="252">
        <v>570</v>
      </c>
      <c r="H68" s="37"/>
      <c r="I68" s="2"/>
    </row>
    <row r="69" spans="1:9" x14ac:dyDescent="0.25">
      <c r="A69" s="120"/>
      <c r="B69" s="250" t="s">
        <v>418</v>
      </c>
      <c r="C69" s="251">
        <v>0.67200000000000004</v>
      </c>
      <c r="D69" s="167"/>
      <c r="E69" s="252"/>
      <c r="F69" s="252"/>
      <c r="G69" s="252"/>
      <c r="H69" s="37"/>
      <c r="I69" s="2"/>
    </row>
    <row r="70" spans="1:9" x14ac:dyDescent="0.25">
      <c r="A70" s="120"/>
      <c r="B70" s="250" t="s">
        <v>419</v>
      </c>
      <c r="C70" s="251">
        <v>0.23</v>
      </c>
      <c r="D70" s="167"/>
      <c r="E70" s="252"/>
      <c r="F70" s="252"/>
      <c r="G70" s="252"/>
      <c r="H70" s="37"/>
      <c r="I70" s="2"/>
    </row>
    <row r="71" spans="1:9" x14ac:dyDescent="0.25">
      <c r="A71" s="120"/>
      <c r="B71" s="250" t="s">
        <v>420</v>
      </c>
      <c r="C71" s="251">
        <v>1.58</v>
      </c>
      <c r="D71" s="170"/>
      <c r="E71" s="252"/>
      <c r="F71" s="252"/>
      <c r="G71" s="252"/>
      <c r="H71" s="37"/>
      <c r="I71" s="2"/>
    </row>
    <row r="72" spans="1:9" x14ac:dyDescent="0.25">
      <c r="A72" s="120"/>
      <c r="B72" s="250" t="s">
        <v>421</v>
      </c>
      <c r="C72" s="251">
        <v>0.28000000000000003</v>
      </c>
      <c r="D72" s="170">
        <v>42559</v>
      </c>
      <c r="E72" s="252">
        <v>0.28000000000000003</v>
      </c>
      <c r="F72" s="252"/>
      <c r="G72" s="252"/>
      <c r="H72" s="37"/>
      <c r="I72" s="2"/>
    </row>
    <row r="73" spans="1:9" x14ac:dyDescent="0.25">
      <c r="A73" s="120"/>
      <c r="B73" s="250" t="s">
        <v>422</v>
      </c>
      <c r="C73" s="251">
        <v>0.28999999999999998</v>
      </c>
      <c r="D73" s="167"/>
      <c r="E73" s="252"/>
      <c r="F73" s="252"/>
      <c r="G73" s="252"/>
      <c r="H73" s="37"/>
      <c r="I73" s="2"/>
    </row>
    <row r="74" spans="1:9" x14ac:dyDescent="0.25">
      <c r="A74" s="120"/>
      <c r="B74" s="250" t="s">
        <v>423</v>
      </c>
      <c r="C74" s="251">
        <v>2.0699999999999998</v>
      </c>
      <c r="D74" s="170"/>
      <c r="E74" s="252"/>
      <c r="F74" s="252"/>
      <c r="G74" s="252"/>
      <c r="H74" s="37"/>
      <c r="I74" s="2"/>
    </row>
    <row r="75" spans="1:9" x14ac:dyDescent="0.25">
      <c r="A75" s="120"/>
      <c r="B75" s="250" t="s">
        <v>424</v>
      </c>
      <c r="C75" s="251">
        <v>0.25</v>
      </c>
      <c r="D75" s="170">
        <v>42552</v>
      </c>
      <c r="E75" s="252"/>
      <c r="F75" s="252"/>
      <c r="G75" s="252">
        <v>1470</v>
      </c>
      <c r="H75" s="37"/>
      <c r="I75" s="2"/>
    </row>
    <row r="76" spans="1:9" x14ac:dyDescent="0.25">
      <c r="A76" s="120"/>
      <c r="B76" s="250" t="s">
        <v>425</v>
      </c>
      <c r="C76" s="251">
        <v>0.3</v>
      </c>
      <c r="D76" s="170">
        <v>42559</v>
      </c>
      <c r="E76" s="252">
        <v>0.3</v>
      </c>
      <c r="F76" s="252"/>
      <c r="G76" s="252"/>
      <c r="H76" s="37"/>
      <c r="I76" s="2"/>
    </row>
    <row r="77" spans="1:9" x14ac:dyDescent="0.25">
      <c r="A77" s="120"/>
      <c r="B77" s="250" t="s">
        <v>426</v>
      </c>
      <c r="C77" s="251">
        <v>0.38</v>
      </c>
      <c r="D77" s="167"/>
      <c r="E77" s="252"/>
      <c r="F77" s="252"/>
      <c r="G77" s="252"/>
      <c r="H77" s="37"/>
      <c r="I77" s="2"/>
    </row>
    <row r="78" spans="1:9" x14ac:dyDescent="0.25">
      <c r="A78" s="120"/>
      <c r="B78" s="250" t="s">
        <v>427</v>
      </c>
      <c r="C78" s="251">
        <v>1.1200000000000001</v>
      </c>
      <c r="D78" s="167"/>
      <c r="E78" s="252"/>
      <c r="F78" s="252"/>
      <c r="G78" s="252"/>
      <c r="H78" s="37"/>
      <c r="I78" s="2"/>
    </row>
    <row r="79" spans="1:9" x14ac:dyDescent="0.25">
      <c r="A79" s="120"/>
      <c r="B79" s="250" t="s">
        <v>428</v>
      </c>
      <c r="C79" s="251">
        <v>0.18</v>
      </c>
      <c r="D79" s="170">
        <v>42559</v>
      </c>
      <c r="E79" s="252">
        <v>0.18</v>
      </c>
      <c r="F79" s="252"/>
      <c r="G79" s="252"/>
      <c r="H79" s="37"/>
      <c r="I79" s="2"/>
    </row>
    <row r="80" spans="1:9" x14ac:dyDescent="0.25">
      <c r="A80" s="120"/>
      <c r="B80" s="250" t="s">
        <v>429</v>
      </c>
      <c r="C80" s="251">
        <v>0.53</v>
      </c>
      <c r="D80" s="167"/>
      <c r="E80" s="252"/>
      <c r="F80" s="252"/>
      <c r="G80" s="252"/>
      <c r="H80" s="37"/>
      <c r="I80" s="2"/>
    </row>
    <row r="81" spans="1:9" x14ac:dyDescent="0.25">
      <c r="A81" s="120"/>
      <c r="B81" s="250" t="s">
        <v>430</v>
      </c>
      <c r="C81" s="251">
        <v>3.15</v>
      </c>
      <c r="D81" s="167"/>
      <c r="E81" s="252"/>
      <c r="F81" s="252"/>
      <c r="G81" s="252"/>
      <c r="H81" s="37"/>
      <c r="I81" s="2"/>
    </row>
    <row r="82" spans="1:9" x14ac:dyDescent="0.25">
      <c r="A82" s="120"/>
      <c r="B82" s="250" t="s">
        <v>431</v>
      </c>
      <c r="C82" s="251">
        <v>0.55000000000000004</v>
      </c>
      <c r="D82" s="167"/>
      <c r="E82" s="252"/>
      <c r="F82" s="252"/>
      <c r="G82" s="252"/>
      <c r="H82" s="37"/>
      <c r="I82" s="2"/>
    </row>
    <row r="83" spans="1:9" x14ac:dyDescent="0.25">
      <c r="A83" s="120"/>
      <c r="B83" s="250" t="s">
        <v>432</v>
      </c>
      <c r="C83" s="251">
        <v>1.52</v>
      </c>
      <c r="D83" s="167"/>
      <c r="E83" s="252"/>
      <c r="F83" s="252"/>
      <c r="G83" s="252"/>
      <c r="H83" s="53"/>
      <c r="I83" s="2"/>
    </row>
    <row r="84" spans="1:9" x14ac:dyDescent="0.25">
      <c r="A84" s="120"/>
      <c r="B84" s="250" t="s">
        <v>433</v>
      </c>
      <c r="C84" s="251">
        <v>1</v>
      </c>
      <c r="D84" s="170"/>
      <c r="E84" s="252"/>
      <c r="F84" s="252"/>
      <c r="G84" s="252"/>
      <c r="H84" s="37"/>
      <c r="I84" s="2"/>
    </row>
    <row r="85" spans="1:9" x14ac:dyDescent="0.25">
      <c r="A85" s="120"/>
      <c r="B85" s="250" t="s">
        <v>434</v>
      </c>
      <c r="C85" s="251">
        <v>0.43</v>
      </c>
      <c r="D85" s="170">
        <v>42559</v>
      </c>
      <c r="E85" s="252">
        <v>0.43</v>
      </c>
      <c r="F85" s="252"/>
      <c r="G85" s="252"/>
      <c r="H85" s="37"/>
      <c r="I85" s="2"/>
    </row>
    <row r="86" spans="1:9" x14ac:dyDescent="0.25">
      <c r="A86" s="120"/>
      <c r="B86" s="250" t="s">
        <v>435</v>
      </c>
      <c r="C86" s="251">
        <v>0.3</v>
      </c>
      <c r="D86" s="167"/>
      <c r="E86" s="252"/>
      <c r="F86" s="252"/>
      <c r="G86" s="252"/>
      <c r="H86" s="37"/>
      <c r="I86" s="2"/>
    </row>
    <row r="87" spans="1:9" ht="15.75" thickBot="1" x14ac:dyDescent="0.3">
      <c r="A87" s="123"/>
      <c r="B87" s="256" t="s">
        <v>436</v>
      </c>
      <c r="C87" s="257">
        <v>0.15</v>
      </c>
      <c r="D87" s="258">
        <v>42559</v>
      </c>
      <c r="E87" s="271">
        <v>0.15</v>
      </c>
      <c r="F87" s="259"/>
      <c r="G87" s="259"/>
      <c r="H87" s="37"/>
      <c r="I87" s="2"/>
    </row>
    <row r="88" spans="1:9" x14ac:dyDescent="0.25">
      <c r="A88" s="119" t="s">
        <v>437</v>
      </c>
      <c r="B88" s="260" t="s">
        <v>438</v>
      </c>
      <c r="C88" s="150">
        <v>0.51</v>
      </c>
      <c r="D88" s="151"/>
      <c r="E88" s="273"/>
      <c r="F88" s="152"/>
      <c r="G88" s="152"/>
      <c r="H88" s="37"/>
      <c r="I88" s="2"/>
    </row>
    <row r="89" spans="1:9" x14ac:dyDescent="0.25">
      <c r="A89" s="120"/>
      <c r="B89" s="261" t="s">
        <v>439</v>
      </c>
      <c r="C89" s="153">
        <v>0.47</v>
      </c>
      <c r="D89" s="157"/>
      <c r="E89" s="155"/>
      <c r="F89" s="155"/>
      <c r="G89" s="155"/>
      <c r="H89" s="37"/>
      <c r="I89" s="2"/>
    </row>
    <row r="90" spans="1:9" x14ac:dyDescent="0.25">
      <c r="A90" s="120"/>
      <c r="B90" s="261" t="s">
        <v>440</v>
      </c>
      <c r="C90" s="153">
        <v>0.44</v>
      </c>
      <c r="D90" s="154"/>
      <c r="E90" s="274"/>
      <c r="F90" s="155"/>
      <c r="G90" s="155"/>
      <c r="H90" s="37"/>
      <c r="I90" s="2"/>
    </row>
    <row r="91" spans="1:9" x14ac:dyDescent="0.25">
      <c r="A91" s="120"/>
      <c r="B91" s="261" t="s">
        <v>441</v>
      </c>
      <c r="C91" s="153">
        <v>0.37</v>
      </c>
      <c r="D91" s="154"/>
      <c r="E91" s="274"/>
      <c r="F91" s="155"/>
      <c r="G91" s="155"/>
      <c r="H91" s="37"/>
      <c r="I91" s="2"/>
    </row>
    <row r="92" spans="1:9" ht="15.75" thickBot="1" x14ac:dyDescent="0.3">
      <c r="A92" s="121"/>
      <c r="B92" s="262" t="s">
        <v>442</v>
      </c>
      <c r="C92" s="158">
        <v>0.26</v>
      </c>
      <c r="D92" s="233"/>
      <c r="E92" s="275"/>
      <c r="F92" s="160"/>
      <c r="G92" s="160"/>
      <c r="H92" s="37"/>
      <c r="I92" s="2"/>
    </row>
    <row r="93" spans="1:9" x14ac:dyDescent="0.25">
      <c r="A93" s="127" t="s">
        <v>443</v>
      </c>
      <c r="B93" s="263" t="s">
        <v>444</v>
      </c>
      <c r="C93" s="161">
        <v>0.37</v>
      </c>
      <c r="D93" s="264">
        <v>42559</v>
      </c>
      <c r="E93" s="152">
        <v>0.37</v>
      </c>
      <c r="F93" s="163"/>
      <c r="G93" s="163"/>
      <c r="H93" s="37"/>
      <c r="I93" s="2"/>
    </row>
    <row r="94" spans="1:9" ht="24.75" x14ac:dyDescent="0.25">
      <c r="A94" s="120"/>
      <c r="B94" s="261" t="s">
        <v>445</v>
      </c>
      <c r="C94" s="153">
        <v>0.69</v>
      </c>
      <c r="D94" s="154">
        <v>42559</v>
      </c>
      <c r="E94" s="155">
        <v>0.69</v>
      </c>
      <c r="F94" s="155"/>
      <c r="G94" s="155"/>
      <c r="H94" s="37"/>
      <c r="I94" s="2"/>
    </row>
    <row r="95" spans="1:9" x14ac:dyDescent="0.25">
      <c r="A95" s="120"/>
      <c r="B95" s="261" t="s">
        <v>446</v>
      </c>
      <c r="C95" s="153">
        <v>0.38</v>
      </c>
      <c r="D95" s="157"/>
      <c r="E95" s="155"/>
      <c r="F95" s="155"/>
      <c r="G95" s="155"/>
      <c r="H95" s="37"/>
      <c r="I95" s="2"/>
    </row>
    <row r="96" spans="1:9" x14ac:dyDescent="0.25">
      <c r="A96" s="120"/>
      <c r="B96" s="261" t="s">
        <v>447</v>
      </c>
      <c r="C96" s="153">
        <v>0.3</v>
      </c>
      <c r="D96" s="157"/>
      <c r="E96" s="155"/>
      <c r="F96" s="155"/>
      <c r="G96" s="155"/>
      <c r="H96" s="37"/>
      <c r="I96" s="2"/>
    </row>
    <row r="97" spans="1:9" x14ac:dyDescent="0.25">
      <c r="A97" s="120"/>
      <c r="B97" s="261" t="s">
        <v>448</v>
      </c>
      <c r="C97" s="153">
        <v>0.19</v>
      </c>
      <c r="D97" s="157"/>
      <c r="E97" s="155"/>
      <c r="F97" s="155"/>
      <c r="G97" s="155"/>
      <c r="H97" s="37"/>
      <c r="I97" s="2"/>
    </row>
    <row r="98" spans="1:9" ht="15.75" thickBot="1" x14ac:dyDescent="0.3">
      <c r="A98" s="123"/>
      <c r="B98" s="265" t="s">
        <v>449</v>
      </c>
      <c r="C98" s="235">
        <v>0.106</v>
      </c>
      <c r="D98" s="266"/>
      <c r="E98" s="160"/>
      <c r="F98" s="224"/>
      <c r="G98" s="224"/>
      <c r="H98" s="37"/>
      <c r="I98" s="2"/>
    </row>
    <row r="99" spans="1:9" ht="15.75" thickBot="1" x14ac:dyDescent="0.3">
      <c r="A99" s="38" t="s">
        <v>450</v>
      </c>
      <c r="B99" s="267" t="s">
        <v>451</v>
      </c>
      <c r="C99" s="268">
        <v>0.42</v>
      </c>
      <c r="D99" s="269"/>
      <c r="E99" s="270"/>
      <c r="F99" s="270"/>
      <c r="G99" s="270"/>
      <c r="H99" s="37"/>
      <c r="I99" s="2"/>
    </row>
    <row r="100" spans="1:9" x14ac:dyDescent="0.25">
      <c r="A100" s="127" t="s">
        <v>452</v>
      </c>
      <c r="B100" s="263" t="s">
        <v>453</v>
      </c>
      <c r="C100" s="161">
        <v>0.39</v>
      </c>
      <c r="D100" s="162"/>
      <c r="E100" s="152"/>
      <c r="F100" s="163"/>
      <c r="G100" s="163"/>
      <c r="H100" s="37"/>
      <c r="I100" s="2"/>
    </row>
    <row r="101" spans="1:9" x14ac:dyDescent="0.25">
      <c r="A101" s="120"/>
      <c r="B101" s="261" t="s">
        <v>454</v>
      </c>
      <c r="C101" s="153">
        <v>0.09</v>
      </c>
      <c r="D101" s="157"/>
      <c r="E101" s="155"/>
      <c r="F101" s="155"/>
      <c r="G101" s="155"/>
      <c r="H101" s="37"/>
      <c r="I101" s="2"/>
    </row>
    <row r="102" spans="1:9" x14ac:dyDescent="0.25">
      <c r="A102" s="120"/>
      <c r="B102" s="261" t="s">
        <v>455</v>
      </c>
      <c r="C102" s="153">
        <v>0.83</v>
      </c>
      <c r="D102" s="157">
        <v>42564</v>
      </c>
      <c r="E102" s="155"/>
      <c r="F102" s="155">
        <v>24</v>
      </c>
      <c r="G102" s="155"/>
      <c r="H102" s="37"/>
      <c r="I102" s="2"/>
    </row>
    <row r="103" spans="1:9" x14ac:dyDescent="0.25">
      <c r="A103" s="120"/>
      <c r="B103" s="261" t="s">
        <v>456</v>
      </c>
      <c r="C103" s="153">
        <v>0.81</v>
      </c>
      <c r="D103" s="157"/>
      <c r="E103" s="155"/>
      <c r="F103" s="155"/>
      <c r="G103" s="155"/>
      <c r="H103" s="37"/>
      <c r="I103" s="2"/>
    </row>
    <row r="104" spans="1:9" x14ac:dyDescent="0.25">
      <c r="A104" s="120"/>
      <c r="B104" s="261" t="s">
        <v>457</v>
      </c>
      <c r="C104" s="153">
        <v>0.27</v>
      </c>
      <c r="D104" s="157">
        <v>42564</v>
      </c>
      <c r="E104" s="155"/>
      <c r="F104" s="155">
        <v>12</v>
      </c>
      <c r="G104" s="155"/>
      <c r="H104" s="37"/>
      <c r="I104" s="2"/>
    </row>
    <row r="105" spans="1:9" x14ac:dyDescent="0.25">
      <c r="A105" s="120"/>
      <c r="B105" s="261" t="s">
        <v>458</v>
      </c>
      <c r="C105" s="153">
        <v>0.2</v>
      </c>
      <c r="D105" s="157"/>
      <c r="E105" s="155"/>
      <c r="F105" s="155"/>
      <c r="G105" s="155"/>
      <c r="H105" s="37"/>
      <c r="I105" s="2"/>
    </row>
    <row r="106" spans="1:9" x14ac:dyDescent="0.25">
      <c r="A106" s="120"/>
      <c r="B106" s="261" t="s">
        <v>459</v>
      </c>
      <c r="C106" s="153">
        <v>1.01</v>
      </c>
      <c r="D106" s="157"/>
      <c r="E106" s="155"/>
      <c r="F106" s="155"/>
      <c r="G106" s="155"/>
      <c r="H106" s="37"/>
      <c r="I106" s="2"/>
    </row>
    <row r="107" spans="1:9" ht="24.75" x14ac:dyDescent="0.25">
      <c r="A107" s="120"/>
      <c r="B107" s="261" t="s">
        <v>460</v>
      </c>
      <c r="C107" s="153">
        <v>0.31</v>
      </c>
      <c r="D107" s="157"/>
      <c r="E107" s="155"/>
      <c r="F107" s="155"/>
      <c r="G107" s="155"/>
      <c r="H107" s="37"/>
      <c r="I107" s="2"/>
    </row>
    <row r="108" spans="1:9" ht="24.75" x14ac:dyDescent="0.25">
      <c r="A108" s="120"/>
      <c r="B108" s="261" t="s">
        <v>461</v>
      </c>
      <c r="C108" s="153">
        <v>1.1499999999999999</v>
      </c>
      <c r="D108" s="154">
        <v>42559</v>
      </c>
      <c r="E108" s="155">
        <f>C108*2</f>
        <v>2.2999999999999998</v>
      </c>
      <c r="F108" s="155"/>
      <c r="G108" s="155"/>
      <c r="H108" s="37"/>
      <c r="I108" s="2"/>
    </row>
    <row r="109" spans="1:9" x14ac:dyDescent="0.25">
      <c r="A109" s="120"/>
      <c r="B109" s="261" t="s">
        <v>462</v>
      </c>
      <c r="C109" s="153">
        <v>1.06</v>
      </c>
      <c r="D109" s="157"/>
      <c r="E109" s="155"/>
      <c r="F109" s="155"/>
      <c r="G109" s="155"/>
      <c r="H109" s="37"/>
      <c r="I109" s="2"/>
    </row>
    <row r="110" spans="1:9" ht="24.75" x14ac:dyDescent="0.25">
      <c r="A110" s="120"/>
      <c r="B110" s="261" t="s">
        <v>463</v>
      </c>
      <c r="C110" s="153">
        <v>0.48</v>
      </c>
      <c r="D110" s="157"/>
      <c r="E110" s="155"/>
      <c r="F110" s="155"/>
      <c r="G110" s="155"/>
      <c r="H110" s="37"/>
      <c r="I110" s="2"/>
    </row>
    <row r="111" spans="1:9" x14ac:dyDescent="0.25">
      <c r="A111" s="120"/>
      <c r="B111" s="261" t="s">
        <v>464</v>
      </c>
      <c r="C111" s="153">
        <v>0.11</v>
      </c>
      <c r="D111" s="157"/>
      <c r="E111" s="155"/>
      <c r="F111" s="155"/>
      <c r="G111" s="155"/>
      <c r="H111" s="37"/>
      <c r="I111" s="2"/>
    </row>
    <row r="112" spans="1:9" x14ac:dyDescent="0.25">
      <c r="A112" s="120"/>
      <c r="B112" s="261" t="s">
        <v>465</v>
      </c>
      <c r="C112" s="153">
        <v>0.35</v>
      </c>
      <c r="D112" s="157"/>
      <c r="E112" s="155"/>
      <c r="F112" s="155"/>
      <c r="G112" s="155"/>
      <c r="H112" s="37"/>
      <c r="I112" s="2"/>
    </row>
    <row r="113" spans="1:9" ht="15.75" thickBot="1" x14ac:dyDescent="0.3">
      <c r="A113" s="123"/>
      <c r="B113" s="265" t="s">
        <v>466</v>
      </c>
      <c r="C113" s="235">
        <v>0.1</v>
      </c>
      <c r="D113" s="266">
        <v>42564</v>
      </c>
      <c r="E113" s="160"/>
      <c r="F113" s="224">
        <v>12</v>
      </c>
      <c r="G113" s="224"/>
      <c r="H113" s="37"/>
      <c r="I113" s="2"/>
    </row>
    <row r="114" spans="1:9" x14ac:dyDescent="0.25">
      <c r="A114" s="119" t="s">
        <v>171</v>
      </c>
      <c r="B114" s="260" t="s">
        <v>467</v>
      </c>
      <c r="C114" s="150">
        <v>0.215</v>
      </c>
      <c r="D114" s="244"/>
      <c r="E114" s="152"/>
      <c r="F114" s="152"/>
      <c r="G114" s="152"/>
      <c r="H114" s="37"/>
      <c r="I114" s="2"/>
    </row>
    <row r="115" spans="1:9" x14ac:dyDescent="0.25">
      <c r="A115" s="120"/>
      <c r="B115" s="261" t="s">
        <v>468</v>
      </c>
      <c r="C115" s="153">
        <v>0.2</v>
      </c>
      <c r="D115" s="157"/>
      <c r="E115" s="252"/>
      <c r="F115" s="252"/>
      <c r="G115" s="252"/>
      <c r="H115" s="37"/>
      <c r="I115" s="2"/>
    </row>
    <row r="116" spans="1:9" x14ac:dyDescent="0.25">
      <c r="A116" s="120"/>
      <c r="B116" s="261" t="s">
        <v>469</v>
      </c>
      <c r="C116" s="153">
        <v>1.06</v>
      </c>
      <c r="D116" s="157"/>
      <c r="E116" s="252"/>
      <c r="F116" s="252"/>
      <c r="G116" s="252"/>
      <c r="H116" s="37"/>
      <c r="I116" s="2"/>
    </row>
    <row r="117" spans="1:9" x14ac:dyDescent="0.25">
      <c r="A117" s="120"/>
      <c r="B117" s="261" t="s">
        <v>470</v>
      </c>
      <c r="C117" s="153">
        <v>0.51</v>
      </c>
      <c r="D117" s="157"/>
      <c r="E117" s="155"/>
      <c r="F117" s="155"/>
      <c r="G117" s="155"/>
      <c r="H117" s="37"/>
      <c r="I117" s="2"/>
    </row>
    <row r="118" spans="1:9" x14ac:dyDescent="0.25">
      <c r="A118" s="120"/>
      <c r="B118" s="261" t="s">
        <v>471</v>
      </c>
      <c r="C118" s="153">
        <v>0.43</v>
      </c>
      <c r="D118" s="154"/>
      <c r="E118" s="155"/>
      <c r="F118" s="155"/>
      <c r="G118" s="155"/>
      <c r="H118" s="37"/>
      <c r="I118" s="2"/>
    </row>
    <row r="119" spans="1:9" ht="24.75" x14ac:dyDescent="0.25">
      <c r="A119" s="120"/>
      <c r="B119" s="261" t="s">
        <v>472</v>
      </c>
      <c r="C119" s="153">
        <v>0.217</v>
      </c>
      <c r="D119" s="157"/>
      <c r="E119" s="155"/>
      <c r="F119" s="155"/>
      <c r="G119" s="155"/>
      <c r="H119" s="37"/>
      <c r="I119" s="2"/>
    </row>
    <row r="120" spans="1:9" x14ac:dyDescent="0.25">
      <c r="A120" s="120"/>
      <c r="B120" s="261" t="s">
        <v>473</v>
      </c>
      <c r="C120" s="153">
        <v>0.44</v>
      </c>
      <c r="D120" s="157"/>
      <c r="E120" s="155"/>
      <c r="F120" s="155"/>
      <c r="G120" s="155"/>
      <c r="H120" s="37"/>
      <c r="I120" s="2"/>
    </row>
    <row r="121" spans="1:9" x14ac:dyDescent="0.25">
      <c r="A121" s="120"/>
      <c r="B121" s="261" t="s">
        <v>474</v>
      </c>
      <c r="C121" s="153">
        <v>0.42799999999999999</v>
      </c>
      <c r="D121" s="157"/>
      <c r="E121" s="155"/>
      <c r="F121" s="155"/>
      <c r="G121" s="155"/>
      <c r="H121" s="37"/>
      <c r="I121" s="2"/>
    </row>
    <row r="122" spans="1:9" x14ac:dyDescent="0.25">
      <c r="A122" s="120"/>
      <c r="B122" s="261" t="s">
        <v>475</v>
      </c>
      <c r="C122" s="153">
        <v>0.16400000000000001</v>
      </c>
      <c r="D122" s="157"/>
      <c r="E122" s="252"/>
      <c r="F122" s="252"/>
      <c r="G122" s="252"/>
      <c r="H122" s="37"/>
      <c r="I122" s="2"/>
    </row>
    <row r="123" spans="1:9" x14ac:dyDescent="0.25">
      <c r="A123" s="120"/>
      <c r="B123" s="261" t="s">
        <v>476</v>
      </c>
      <c r="C123" s="153">
        <v>0.25600000000000001</v>
      </c>
      <c r="D123" s="157"/>
      <c r="E123" s="155"/>
      <c r="F123" s="155"/>
      <c r="G123" s="155"/>
      <c r="H123" s="37"/>
      <c r="I123" s="2"/>
    </row>
    <row r="124" spans="1:9" x14ac:dyDescent="0.25">
      <c r="A124" s="120"/>
      <c r="B124" s="261" t="s">
        <v>477</v>
      </c>
      <c r="C124" s="153">
        <v>0.06</v>
      </c>
      <c r="D124" s="157"/>
      <c r="E124" s="252"/>
      <c r="F124" s="252"/>
      <c r="G124" s="252"/>
      <c r="H124" s="37"/>
      <c r="I124" s="2"/>
    </row>
    <row r="125" spans="1:9" x14ac:dyDescent="0.25">
      <c r="A125" s="120"/>
      <c r="B125" s="261" t="s">
        <v>478</v>
      </c>
      <c r="C125" s="153">
        <v>0.1</v>
      </c>
      <c r="D125" s="157"/>
      <c r="E125" s="155"/>
      <c r="F125" s="155"/>
      <c r="G125" s="155"/>
      <c r="H125" s="37"/>
      <c r="I125" s="2"/>
    </row>
    <row r="126" spans="1:9" x14ac:dyDescent="0.25">
      <c r="A126" s="120"/>
      <c r="B126" s="261" t="s">
        <v>479</v>
      </c>
      <c r="C126" s="153">
        <v>0.378</v>
      </c>
      <c r="D126" s="157"/>
      <c r="E126" s="155"/>
      <c r="F126" s="155"/>
      <c r="G126" s="155"/>
      <c r="H126" s="37"/>
      <c r="I126" s="2"/>
    </row>
    <row r="127" spans="1:9" x14ac:dyDescent="0.25">
      <c r="A127" s="120"/>
      <c r="B127" s="261" t="s">
        <v>480</v>
      </c>
      <c r="C127" s="153">
        <v>0.16</v>
      </c>
      <c r="D127" s="157"/>
      <c r="E127" s="155"/>
      <c r="F127" s="155"/>
      <c r="G127" s="155"/>
      <c r="H127" s="37"/>
      <c r="I127" s="2"/>
    </row>
    <row r="128" spans="1:9" x14ac:dyDescent="0.25">
      <c r="A128" s="120"/>
      <c r="B128" s="261" t="s">
        <v>481</v>
      </c>
      <c r="C128" s="153">
        <v>1.02</v>
      </c>
      <c r="D128" s="157"/>
      <c r="E128" s="155"/>
      <c r="F128" s="155"/>
      <c r="G128" s="155"/>
      <c r="H128" s="37"/>
      <c r="I128" s="2"/>
    </row>
    <row r="129" spans="1:9" x14ac:dyDescent="0.25">
      <c r="A129" s="120"/>
      <c r="B129" s="261" t="s">
        <v>482</v>
      </c>
      <c r="C129" s="153">
        <v>0.21</v>
      </c>
      <c r="D129" s="157"/>
      <c r="E129" s="155"/>
      <c r="F129" s="155"/>
      <c r="G129" s="155"/>
      <c r="H129" s="37"/>
      <c r="I129" s="2"/>
    </row>
    <row r="130" spans="1:9" x14ac:dyDescent="0.25">
      <c r="A130" s="120"/>
      <c r="B130" s="261" t="s">
        <v>483</v>
      </c>
      <c r="C130" s="153">
        <v>0.28999999999999998</v>
      </c>
      <c r="D130" s="157"/>
      <c r="E130" s="155"/>
      <c r="F130" s="155"/>
      <c r="G130" s="155"/>
      <c r="H130" s="37"/>
      <c r="I130" s="2"/>
    </row>
    <row r="131" spans="1:9" x14ac:dyDescent="0.25">
      <c r="A131" s="120"/>
      <c r="B131" s="261" t="s">
        <v>484</v>
      </c>
      <c r="C131" s="153">
        <v>0.22</v>
      </c>
      <c r="D131" s="157"/>
      <c r="E131" s="252"/>
      <c r="F131" s="252"/>
      <c r="G131" s="252"/>
      <c r="H131" s="37"/>
      <c r="I131" s="2"/>
    </row>
    <row r="132" spans="1:9" x14ac:dyDescent="0.25">
      <c r="A132" s="120"/>
      <c r="B132" s="261" t="s">
        <v>485</v>
      </c>
      <c r="C132" s="153">
        <v>0.25</v>
      </c>
      <c r="D132" s="157"/>
      <c r="E132" s="155"/>
      <c r="F132" s="155"/>
      <c r="G132" s="155"/>
      <c r="H132" s="37"/>
      <c r="I132" s="2"/>
    </row>
    <row r="133" spans="1:9" ht="24.75" customHeight="1" x14ac:dyDescent="0.25">
      <c r="A133" s="120"/>
      <c r="B133" s="261" t="s">
        <v>486</v>
      </c>
      <c r="C133" s="153">
        <v>0.53</v>
      </c>
      <c r="D133" s="157"/>
      <c r="E133" s="155"/>
      <c r="F133" s="155"/>
      <c r="G133" s="155"/>
      <c r="H133" s="37"/>
      <c r="I133" s="2"/>
    </row>
    <row r="134" spans="1:9" x14ac:dyDescent="0.25">
      <c r="A134" s="120"/>
      <c r="B134" s="261" t="s">
        <v>487</v>
      </c>
      <c r="C134" s="153">
        <v>0.13</v>
      </c>
      <c r="D134" s="157"/>
      <c r="E134" s="155"/>
      <c r="F134" s="155"/>
      <c r="G134" s="155"/>
      <c r="H134" s="37"/>
      <c r="I134" s="2"/>
    </row>
    <row r="135" spans="1:9" x14ac:dyDescent="0.25">
      <c r="A135" s="120"/>
      <c r="B135" s="261" t="s">
        <v>488</v>
      </c>
      <c r="C135" s="153">
        <v>1.37</v>
      </c>
      <c r="D135" s="154"/>
      <c r="E135" s="155"/>
      <c r="F135" s="155"/>
      <c r="G135" s="155"/>
      <c r="H135" s="37"/>
      <c r="I135" s="2"/>
    </row>
    <row r="136" spans="1:9" x14ac:dyDescent="0.25">
      <c r="A136" s="120"/>
      <c r="B136" s="261" t="s">
        <v>489</v>
      </c>
      <c r="C136" s="153">
        <v>0.17</v>
      </c>
      <c r="D136" s="157"/>
      <c r="E136" s="155"/>
      <c r="F136" s="155"/>
      <c r="G136" s="155"/>
      <c r="H136" s="37"/>
      <c r="I136" s="2"/>
    </row>
    <row r="137" spans="1:9" x14ac:dyDescent="0.25">
      <c r="A137" s="120"/>
      <c r="B137" s="261" t="s">
        <v>490</v>
      </c>
      <c r="C137" s="153">
        <v>0.27</v>
      </c>
      <c r="D137" s="154"/>
      <c r="E137" s="155"/>
      <c r="F137" s="155"/>
      <c r="G137" s="155"/>
      <c r="H137" s="37"/>
      <c r="I137" s="2"/>
    </row>
    <row r="138" spans="1:9" x14ac:dyDescent="0.25">
      <c r="A138" s="120"/>
      <c r="B138" s="261" t="s">
        <v>491</v>
      </c>
      <c r="C138" s="153">
        <v>0.84599999999999997</v>
      </c>
      <c r="D138" s="154"/>
      <c r="E138" s="155"/>
      <c r="F138" s="155"/>
      <c r="G138" s="155"/>
      <c r="H138" s="37"/>
      <c r="I138" s="2"/>
    </row>
    <row r="139" spans="1:9" x14ac:dyDescent="0.25">
      <c r="A139" s="120"/>
      <c r="B139" s="261" t="s">
        <v>492</v>
      </c>
      <c r="C139" s="153">
        <v>0.39800000000000002</v>
      </c>
      <c r="D139" s="157"/>
      <c r="E139" s="155"/>
      <c r="F139" s="155"/>
      <c r="G139" s="155"/>
      <c r="H139" s="37"/>
      <c r="I139" s="2"/>
    </row>
    <row r="140" spans="1:9" x14ac:dyDescent="0.25">
      <c r="A140" s="120"/>
      <c r="B140" s="261" t="s">
        <v>493</v>
      </c>
      <c r="C140" s="153">
        <v>0.28000000000000003</v>
      </c>
      <c r="D140" s="157"/>
      <c r="E140" s="155"/>
      <c r="F140" s="155"/>
      <c r="G140" s="155"/>
      <c r="H140" s="37"/>
      <c r="I140" s="2"/>
    </row>
    <row r="141" spans="1:9" x14ac:dyDescent="0.25">
      <c r="A141" s="120"/>
      <c r="B141" s="261" t="s">
        <v>494</v>
      </c>
      <c r="C141" s="153">
        <v>0.41</v>
      </c>
      <c r="D141" s="157"/>
      <c r="E141" s="155"/>
      <c r="F141" s="155"/>
      <c r="G141" s="155"/>
      <c r="H141" s="37"/>
      <c r="I141" s="2"/>
    </row>
    <row r="142" spans="1:9" x14ac:dyDescent="0.25">
      <c r="A142" s="120"/>
      <c r="B142" s="261" t="s">
        <v>495</v>
      </c>
      <c r="C142" s="153">
        <v>0.224</v>
      </c>
      <c r="D142" s="157"/>
      <c r="E142" s="155"/>
      <c r="F142" s="155"/>
      <c r="G142" s="155"/>
      <c r="H142" s="37"/>
      <c r="I142" s="2"/>
    </row>
    <row r="143" spans="1:9" x14ac:dyDescent="0.25">
      <c r="A143" s="120"/>
      <c r="B143" s="261" t="s">
        <v>530</v>
      </c>
      <c r="C143" s="153">
        <v>0.18</v>
      </c>
      <c r="D143" s="157"/>
      <c r="E143" s="155"/>
      <c r="F143" s="155"/>
      <c r="G143" s="155"/>
      <c r="H143" s="56"/>
      <c r="I143" s="2"/>
    </row>
    <row r="144" spans="1:9" x14ac:dyDescent="0.25">
      <c r="A144" s="120"/>
      <c r="B144" s="261" t="s">
        <v>496</v>
      </c>
      <c r="C144" s="153">
        <v>0.14899999999999999</v>
      </c>
      <c r="D144" s="157"/>
      <c r="E144" s="252"/>
      <c r="F144" s="252"/>
      <c r="G144" s="252"/>
      <c r="H144" s="37"/>
      <c r="I144" s="2"/>
    </row>
    <row r="145" spans="1:9" ht="24.75" x14ac:dyDescent="0.25">
      <c r="A145" s="120"/>
      <c r="B145" s="261" t="s">
        <v>497</v>
      </c>
      <c r="C145" s="153">
        <v>2.69</v>
      </c>
      <c r="D145" s="157"/>
      <c r="E145" s="155"/>
      <c r="F145" s="155"/>
      <c r="G145" s="155"/>
      <c r="H145" s="37"/>
      <c r="I145" s="2"/>
    </row>
    <row r="146" spans="1:9" x14ac:dyDescent="0.25">
      <c r="A146" s="120"/>
      <c r="B146" s="261" t="s">
        <v>498</v>
      </c>
      <c r="C146" s="153">
        <v>0.14799999999999999</v>
      </c>
      <c r="D146" s="157"/>
      <c r="E146" s="155"/>
      <c r="F146" s="155"/>
      <c r="G146" s="155"/>
      <c r="H146" s="37"/>
      <c r="I146" s="2"/>
    </row>
    <row r="147" spans="1:9" x14ac:dyDescent="0.25">
      <c r="A147" s="120"/>
      <c r="B147" s="261" t="s">
        <v>499</v>
      </c>
      <c r="C147" s="153">
        <v>0.24</v>
      </c>
      <c r="D147" s="157"/>
      <c r="E147" s="155"/>
      <c r="F147" s="155"/>
      <c r="G147" s="155"/>
      <c r="H147" s="37"/>
      <c r="I147" s="2"/>
    </row>
    <row r="148" spans="1:9" x14ac:dyDescent="0.25">
      <c r="A148" s="120"/>
      <c r="B148" s="261" t="s">
        <v>500</v>
      </c>
      <c r="C148" s="153">
        <v>0.247</v>
      </c>
      <c r="D148" s="157"/>
      <c r="E148" s="155"/>
      <c r="F148" s="155"/>
      <c r="G148" s="155"/>
      <c r="H148" s="37"/>
      <c r="I148" s="2"/>
    </row>
    <row r="149" spans="1:9" ht="15.75" thickBot="1" x14ac:dyDescent="0.3">
      <c r="A149" s="121"/>
      <c r="B149" s="262" t="s">
        <v>501</v>
      </c>
      <c r="C149" s="158">
        <v>0.13500000000000001</v>
      </c>
      <c r="D149" s="266"/>
      <c r="E149" s="271"/>
      <c r="F149" s="252"/>
      <c r="G149" s="252"/>
      <c r="H149" s="37"/>
      <c r="I149" s="2"/>
    </row>
    <row r="150" spans="1:9" x14ac:dyDescent="0.25">
      <c r="A150" s="119" t="s">
        <v>242</v>
      </c>
      <c r="B150" s="260" t="s">
        <v>502</v>
      </c>
      <c r="C150" s="150">
        <v>0.49</v>
      </c>
      <c r="D150" s="244"/>
      <c r="E150" s="152"/>
      <c r="F150" s="152"/>
      <c r="G150" s="152"/>
      <c r="H150" s="37"/>
      <c r="I150" s="2"/>
    </row>
    <row r="151" spans="1:9" x14ac:dyDescent="0.25">
      <c r="A151" s="120"/>
      <c r="B151" s="261" t="s">
        <v>503</v>
      </c>
      <c r="C151" s="153">
        <v>0.54</v>
      </c>
      <c r="D151" s="157"/>
      <c r="E151" s="155"/>
      <c r="F151" s="155"/>
      <c r="G151" s="155"/>
      <c r="H151" s="37"/>
      <c r="I151" s="2"/>
    </row>
    <row r="152" spans="1:9" x14ac:dyDescent="0.25">
      <c r="A152" s="120"/>
      <c r="B152" s="261" t="s">
        <v>504</v>
      </c>
      <c r="C152" s="153">
        <v>0.84</v>
      </c>
      <c r="D152" s="154"/>
      <c r="E152" s="274"/>
      <c r="F152" s="155"/>
      <c r="G152" s="155"/>
      <c r="H152" s="37"/>
      <c r="I152" s="2"/>
    </row>
    <row r="153" spans="1:9" ht="15.75" thickBot="1" x14ac:dyDescent="0.3">
      <c r="A153" s="121"/>
      <c r="B153" s="262" t="s">
        <v>505</v>
      </c>
      <c r="C153" s="158">
        <v>0.32</v>
      </c>
      <c r="D153" s="159"/>
      <c r="E153" s="160"/>
      <c r="F153" s="160"/>
      <c r="G153" s="160"/>
      <c r="H153" s="37"/>
      <c r="I153" s="2"/>
    </row>
    <row r="154" spans="1:9" x14ac:dyDescent="0.25">
      <c r="A154" s="276" t="s">
        <v>506</v>
      </c>
      <c r="B154" s="260" t="s">
        <v>446</v>
      </c>
      <c r="C154" s="150">
        <v>0.38</v>
      </c>
      <c r="D154" s="151"/>
      <c r="E154" s="152"/>
      <c r="F154" s="163"/>
      <c r="G154" s="163"/>
      <c r="H154" s="37"/>
      <c r="I154" s="2"/>
    </row>
    <row r="155" spans="1:9" x14ac:dyDescent="0.25">
      <c r="A155" s="122"/>
      <c r="B155" s="261" t="s">
        <v>507</v>
      </c>
      <c r="C155" s="153">
        <v>0.27</v>
      </c>
      <c r="D155" s="154"/>
      <c r="E155" s="155"/>
      <c r="F155" s="155"/>
      <c r="G155" s="155"/>
      <c r="H155" s="37"/>
      <c r="I155" s="2"/>
    </row>
    <row r="156" spans="1:9" ht="15.75" thickBot="1" x14ac:dyDescent="0.3">
      <c r="A156" s="277"/>
      <c r="B156" s="262" t="s">
        <v>508</v>
      </c>
      <c r="C156" s="158">
        <v>0.2</v>
      </c>
      <c r="D156" s="233"/>
      <c r="E156" s="160"/>
      <c r="F156" s="160"/>
      <c r="G156" s="160"/>
      <c r="H156" s="37"/>
      <c r="I156" s="2"/>
    </row>
    <row r="157" spans="1:9" x14ac:dyDescent="0.25">
      <c r="A157" s="127" t="s">
        <v>509</v>
      </c>
      <c r="B157" s="263" t="s">
        <v>510</v>
      </c>
      <c r="C157" s="161">
        <v>0.11</v>
      </c>
      <c r="D157" s="162"/>
      <c r="E157" s="272"/>
      <c r="F157" s="249"/>
      <c r="G157" s="249"/>
      <c r="H157" s="37"/>
      <c r="I157" s="2"/>
    </row>
    <row r="158" spans="1:9" x14ac:dyDescent="0.25">
      <c r="A158" s="120"/>
      <c r="B158" s="261" t="s">
        <v>511</v>
      </c>
      <c r="C158" s="153">
        <v>0.06</v>
      </c>
      <c r="D158" s="157"/>
      <c r="E158" s="252"/>
      <c r="F158" s="252"/>
      <c r="G158" s="252"/>
      <c r="H158" s="37"/>
      <c r="I158" s="2"/>
    </row>
    <row r="159" spans="1:9" x14ac:dyDescent="0.25">
      <c r="A159" s="120"/>
      <c r="B159" s="261" t="s">
        <v>512</v>
      </c>
      <c r="C159" s="153">
        <v>0.13</v>
      </c>
      <c r="D159" s="157"/>
      <c r="E159" s="155"/>
      <c r="F159" s="155"/>
      <c r="G159" s="155"/>
      <c r="H159" s="37"/>
      <c r="I159" s="2"/>
    </row>
    <row r="160" spans="1:9" x14ac:dyDescent="0.25">
      <c r="A160" s="120"/>
      <c r="B160" s="261" t="s">
        <v>513</v>
      </c>
      <c r="C160" s="153">
        <v>0.04</v>
      </c>
      <c r="D160" s="157"/>
      <c r="E160" s="252"/>
      <c r="F160" s="252"/>
      <c r="G160" s="252"/>
      <c r="H160" s="37"/>
      <c r="I160" s="2"/>
    </row>
    <row r="161" spans="1:9" x14ac:dyDescent="0.25">
      <c r="A161" s="120"/>
      <c r="B161" s="261" t="s">
        <v>456</v>
      </c>
      <c r="C161" s="153">
        <v>1.1200000000000001</v>
      </c>
      <c r="D161" s="157"/>
      <c r="E161" s="155"/>
      <c r="F161" s="155"/>
      <c r="G161" s="155"/>
      <c r="H161" s="37"/>
      <c r="I161" s="2"/>
    </row>
    <row r="162" spans="1:9" x14ac:dyDescent="0.25">
      <c r="A162" s="120"/>
      <c r="B162" s="261" t="s">
        <v>514</v>
      </c>
      <c r="C162" s="153">
        <v>0.2</v>
      </c>
      <c r="D162" s="157"/>
      <c r="E162" s="155"/>
      <c r="F162" s="155"/>
      <c r="G162" s="155"/>
      <c r="H162" s="37"/>
      <c r="I162" s="2"/>
    </row>
    <row r="163" spans="1:9" x14ac:dyDescent="0.25">
      <c r="A163" s="120"/>
      <c r="B163" s="261" t="s">
        <v>457</v>
      </c>
      <c r="C163" s="153">
        <v>0.16</v>
      </c>
      <c r="D163" s="157"/>
      <c r="E163" s="155"/>
      <c r="F163" s="155"/>
      <c r="G163" s="155"/>
      <c r="H163" s="37"/>
      <c r="I163" s="2"/>
    </row>
    <row r="164" spans="1:9" x14ac:dyDescent="0.25">
      <c r="A164" s="120"/>
      <c r="B164" s="261" t="s">
        <v>515</v>
      </c>
      <c r="C164" s="153">
        <v>1.45</v>
      </c>
      <c r="D164" s="157"/>
      <c r="E164" s="155"/>
      <c r="F164" s="155"/>
      <c r="G164" s="155"/>
      <c r="H164" s="37"/>
      <c r="I164" s="2"/>
    </row>
    <row r="165" spans="1:9" x14ac:dyDescent="0.25">
      <c r="A165" s="120"/>
      <c r="B165" s="261" t="s">
        <v>459</v>
      </c>
      <c r="C165" s="153">
        <v>0.08</v>
      </c>
      <c r="D165" s="157"/>
      <c r="E165" s="155"/>
      <c r="F165" s="155"/>
      <c r="G165" s="155"/>
      <c r="H165" s="37"/>
      <c r="I165" s="2"/>
    </row>
    <row r="166" spans="1:9" x14ac:dyDescent="0.25">
      <c r="A166" s="120"/>
      <c r="B166" s="261" t="s">
        <v>516</v>
      </c>
      <c r="C166" s="153">
        <v>0.21</v>
      </c>
      <c r="D166" s="157"/>
      <c r="E166" s="155"/>
      <c r="F166" s="155"/>
      <c r="G166" s="155"/>
      <c r="H166" s="37"/>
      <c r="I166" s="2"/>
    </row>
    <row r="167" spans="1:9" x14ac:dyDescent="0.25">
      <c r="A167" s="120"/>
      <c r="B167" s="261" t="s">
        <v>517</v>
      </c>
      <c r="C167" s="153">
        <v>0.25</v>
      </c>
      <c r="D167" s="157"/>
      <c r="E167" s="155"/>
      <c r="F167" s="155"/>
      <c r="G167" s="155"/>
      <c r="H167" s="37"/>
      <c r="I167" s="2"/>
    </row>
    <row r="168" spans="1:9" x14ac:dyDescent="0.25">
      <c r="A168" s="120"/>
      <c r="B168" s="261" t="s">
        <v>518</v>
      </c>
      <c r="C168" s="153">
        <v>0.11</v>
      </c>
      <c r="D168" s="157"/>
      <c r="E168" s="155"/>
      <c r="F168" s="155"/>
      <c r="G168" s="155"/>
      <c r="H168" s="37"/>
      <c r="I168" s="2"/>
    </row>
    <row r="169" spans="1:9" x14ac:dyDescent="0.25">
      <c r="A169" s="120"/>
      <c r="B169" s="261" t="s">
        <v>519</v>
      </c>
      <c r="C169" s="153">
        <v>0.17</v>
      </c>
      <c r="D169" s="157"/>
      <c r="E169" s="155"/>
      <c r="F169" s="155"/>
      <c r="G169" s="155"/>
      <c r="H169" s="37"/>
      <c r="I169" s="2"/>
    </row>
    <row r="170" spans="1:9" x14ac:dyDescent="0.25">
      <c r="A170" s="120"/>
      <c r="B170" s="261" t="s">
        <v>520</v>
      </c>
      <c r="C170" s="153">
        <v>0.08</v>
      </c>
      <c r="D170" s="157"/>
      <c r="E170" s="252"/>
      <c r="F170" s="252"/>
      <c r="G170" s="252"/>
      <c r="H170" s="37"/>
      <c r="I170" s="2"/>
    </row>
    <row r="171" spans="1:9" x14ac:dyDescent="0.25">
      <c r="A171" s="120"/>
      <c r="B171" s="261" t="s">
        <v>521</v>
      </c>
      <c r="C171" s="153">
        <v>0.21</v>
      </c>
      <c r="D171" s="157"/>
      <c r="E171" s="155"/>
      <c r="F171" s="155"/>
      <c r="G171" s="155"/>
      <c r="H171" s="37"/>
      <c r="I171" s="2"/>
    </row>
    <row r="172" spans="1:9" x14ac:dyDescent="0.25">
      <c r="A172" s="120"/>
      <c r="B172" s="261" t="s">
        <v>522</v>
      </c>
      <c r="C172" s="153">
        <v>0.13</v>
      </c>
      <c r="D172" s="157"/>
      <c r="E172" s="155"/>
      <c r="F172" s="155"/>
      <c r="G172" s="155"/>
      <c r="H172" s="37"/>
      <c r="I172" s="2"/>
    </row>
    <row r="173" spans="1:9" x14ac:dyDescent="0.25">
      <c r="A173" s="120"/>
      <c r="B173" s="261" t="s">
        <v>523</v>
      </c>
      <c r="C173" s="153">
        <v>0.06</v>
      </c>
      <c r="D173" s="157"/>
      <c r="E173" s="155"/>
      <c r="F173" s="155"/>
      <c r="G173" s="155"/>
      <c r="H173" s="37"/>
      <c r="I173" s="2"/>
    </row>
    <row r="174" spans="1:9" x14ac:dyDescent="0.25">
      <c r="A174" s="120"/>
      <c r="B174" s="261" t="s">
        <v>524</v>
      </c>
      <c r="C174" s="153">
        <v>0.89</v>
      </c>
      <c r="D174" s="154">
        <v>42559</v>
      </c>
      <c r="E174" s="155">
        <v>0.89</v>
      </c>
      <c r="F174" s="155"/>
      <c r="G174" s="155"/>
      <c r="H174" s="37"/>
      <c r="I174" s="2"/>
    </row>
    <row r="175" spans="1:9" x14ac:dyDescent="0.25">
      <c r="A175" s="120"/>
      <c r="B175" s="261" t="s">
        <v>525</v>
      </c>
      <c r="C175" s="153">
        <v>0.11</v>
      </c>
      <c r="D175" s="157"/>
      <c r="E175" s="155"/>
      <c r="F175" s="155"/>
      <c r="G175" s="155"/>
      <c r="H175" s="37"/>
      <c r="I175" s="2"/>
    </row>
    <row r="176" spans="1:9" x14ac:dyDescent="0.25">
      <c r="A176" s="120"/>
      <c r="B176" s="261" t="s">
        <v>526</v>
      </c>
      <c r="C176" s="153">
        <v>7.0000000000000007E-2</v>
      </c>
      <c r="D176" s="157"/>
      <c r="E176" s="252"/>
      <c r="F176" s="252"/>
      <c r="G176" s="252"/>
      <c r="H176" s="37"/>
      <c r="I176" s="2"/>
    </row>
    <row r="177" spans="1:9" x14ac:dyDescent="0.25">
      <c r="A177" s="120"/>
      <c r="B177" s="261" t="s">
        <v>527</v>
      </c>
      <c r="C177" s="153">
        <v>0.15</v>
      </c>
      <c r="D177" s="157"/>
      <c r="E177" s="155"/>
      <c r="F177" s="155"/>
      <c r="G177" s="155"/>
      <c r="H177" s="37"/>
      <c r="I177" s="2"/>
    </row>
    <row r="178" spans="1:9" ht="17.25" customHeight="1" thickBot="1" x14ac:dyDescent="0.3">
      <c r="A178" s="123"/>
      <c r="B178" s="265" t="s">
        <v>528</v>
      </c>
      <c r="C178" s="235">
        <v>0.15</v>
      </c>
      <c r="D178" s="266"/>
      <c r="E178" s="271"/>
      <c r="F178" s="271"/>
      <c r="G178" s="271"/>
      <c r="H178" s="37"/>
      <c r="I178" s="2"/>
    </row>
    <row r="179" spans="1:9" ht="15.75" thickBot="1" x14ac:dyDescent="0.3">
      <c r="A179" s="26"/>
      <c r="B179" s="27" t="s">
        <v>347</v>
      </c>
      <c r="C179" s="28">
        <f t="shared" ref="C179" si="0">SUM(C3:C178)</f>
        <v>83.97199999999998</v>
      </c>
      <c r="D179" s="142"/>
      <c r="E179" s="43">
        <f t="shared" ref="E179" si="1">SUM(E3:E178)</f>
        <v>10.166</v>
      </c>
      <c r="F179" s="43">
        <f t="shared" ref="F179:G179" si="2">SUM(F3:F178)</f>
        <v>48</v>
      </c>
      <c r="G179" s="43">
        <f t="shared" si="2"/>
        <v>27926</v>
      </c>
      <c r="H179" s="39"/>
      <c r="I179" s="2"/>
    </row>
    <row r="180" spans="1:9" x14ac:dyDescent="0.25">
      <c r="A180" s="40"/>
      <c r="B180" s="40"/>
      <c r="C180" s="40" t="s">
        <v>348</v>
      </c>
      <c r="D180" s="40"/>
      <c r="E180" s="44">
        <f t="shared" ref="E180" si="3">SUM(E3:E113)</f>
        <v>9.2759999999999998</v>
      </c>
      <c r="F180" s="44">
        <f t="shared" ref="F180:G180" si="4">SUM(F3:F113)</f>
        <v>48</v>
      </c>
      <c r="G180" s="44">
        <f t="shared" si="4"/>
        <v>27926</v>
      </c>
      <c r="H180" s="2"/>
      <c r="I180" s="2"/>
    </row>
    <row r="181" spans="1:9" x14ac:dyDescent="0.25">
      <c r="A181" s="40"/>
      <c r="B181" s="40"/>
      <c r="C181" s="40" t="s">
        <v>349</v>
      </c>
      <c r="D181" s="40"/>
      <c r="E181" s="44">
        <f t="shared" ref="E181" si="5">SUM(E114:E149)</f>
        <v>0</v>
      </c>
      <c r="F181" s="44">
        <f t="shared" ref="F181:G181" si="6">SUM(F114:F149)</f>
        <v>0</v>
      </c>
      <c r="G181" s="44">
        <f t="shared" si="6"/>
        <v>0</v>
      </c>
      <c r="H181" s="41"/>
      <c r="I181" s="2"/>
    </row>
    <row r="182" spans="1:9" ht="15.75" thickBot="1" x14ac:dyDescent="0.3">
      <c r="A182" s="40"/>
      <c r="B182" s="40"/>
      <c r="C182" s="40" t="s">
        <v>350</v>
      </c>
      <c r="D182" s="40"/>
      <c r="E182" s="45">
        <f t="shared" ref="E182" si="7">SUM(E150:E178)</f>
        <v>0.89</v>
      </c>
      <c r="F182" s="45">
        <f t="shared" ref="F182:G182" si="8">SUM(F150:F178)</f>
        <v>0</v>
      </c>
      <c r="G182" s="45">
        <f t="shared" si="8"/>
        <v>0</v>
      </c>
      <c r="H182" s="41"/>
      <c r="I182" s="2"/>
    </row>
    <row r="183" spans="1:9" x14ac:dyDescent="0.25">
      <c r="H183" s="41"/>
      <c r="I183" s="2"/>
    </row>
    <row r="184" spans="1:9" x14ac:dyDescent="0.25">
      <c r="H184" s="2"/>
      <c r="I184" s="2"/>
    </row>
    <row r="185" spans="1:9" x14ac:dyDescent="0.25">
      <c r="E185" s="33"/>
      <c r="F185" s="33"/>
      <c r="G185" s="33"/>
      <c r="H185" s="2"/>
      <c r="I185" s="2"/>
    </row>
    <row r="186" spans="1:9" x14ac:dyDescent="0.25">
      <c r="E186" s="33"/>
      <c r="F186" s="33"/>
      <c r="G186" s="33"/>
      <c r="H186" s="2"/>
      <c r="I186" s="2"/>
    </row>
    <row r="187" spans="1:9" x14ac:dyDescent="0.25">
      <c r="E187" s="33"/>
      <c r="F187" s="33"/>
      <c r="G187" s="33"/>
      <c r="H187" s="2"/>
      <c r="I187" s="2"/>
    </row>
    <row r="188" spans="1:9" x14ac:dyDescent="0.25">
      <c r="E188" s="33"/>
      <c r="F188" s="33"/>
      <c r="G188" s="33"/>
      <c r="H188" s="2"/>
      <c r="I188" s="2"/>
    </row>
    <row r="189" spans="1:9" x14ac:dyDescent="0.25">
      <c r="E189" s="33"/>
      <c r="F189" s="33"/>
      <c r="G189" s="33"/>
      <c r="H189" s="2"/>
      <c r="I189" s="2"/>
    </row>
    <row r="190" spans="1:9" x14ac:dyDescent="0.25">
      <c r="H190" s="2"/>
      <c r="I190" s="2"/>
    </row>
    <row r="191" spans="1:9" x14ac:dyDescent="0.25">
      <c r="H191" s="2"/>
      <c r="I191" s="2"/>
    </row>
    <row r="193" spans="12:12" x14ac:dyDescent="0.25">
      <c r="L193" s="40"/>
    </row>
  </sheetData>
  <mergeCells count="9">
    <mergeCell ref="A114:A149"/>
    <mergeCell ref="A150:A153"/>
    <mergeCell ref="A154:A156"/>
    <mergeCell ref="A157:A178"/>
    <mergeCell ref="A1:C1"/>
    <mergeCell ref="A3:A87"/>
    <mergeCell ref="A88:A92"/>
    <mergeCell ref="A93:A98"/>
    <mergeCell ref="A100:A11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5"/>
  <sheetViews>
    <sheetView workbookViewId="0">
      <selection activeCell="G53" sqref="G53"/>
    </sheetView>
  </sheetViews>
  <sheetFormatPr defaultRowHeight="15" x14ac:dyDescent="0.25"/>
  <cols>
    <col min="1" max="1" width="17.42578125" customWidth="1"/>
    <col min="2" max="2" width="10.5703125" customWidth="1"/>
    <col min="6" max="6" width="10" customWidth="1"/>
    <col min="7" max="7" width="9.85546875" customWidth="1"/>
    <col min="8" max="8" width="12.140625" customWidth="1"/>
  </cols>
  <sheetData>
    <row r="6" spans="1:8" x14ac:dyDescent="0.25">
      <c r="A6" s="138" t="s">
        <v>551</v>
      </c>
      <c r="B6" s="138"/>
      <c r="C6" s="138"/>
      <c r="D6" s="138"/>
      <c r="E6" s="59"/>
      <c r="F6" s="60">
        <v>1.21</v>
      </c>
      <c r="G6" s="61"/>
      <c r="H6" s="61"/>
    </row>
    <row r="7" spans="1:8" ht="15.75" thickBot="1" x14ac:dyDescent="0.3">
      <c r="A7" s="139" t="s">
        <v>536</v>
      </c>
      <c r="B7" s="139"/>
      <c r="C7" s="139"/>
      <c r="D7" s="139"/>
      <c r="E7" s="59" t="s">
        <v>537</v>
      </c>
      <c r="F7" s="62">
        <v>265</v>
      </c>
      <c r="G7" s="63">
        <v>60</v>
      </c>
      <c r="H7" s="63">
        <v>75</v>
      </c>
    </row>
    <row r="8" spans="1:8" ht="15.75" thickBot="1" x14ac:dyDescent="0.3">
      <c r="A8" s="64"/>
      <c r="B8" s="65" t="s">
        <v>6</v>
      </c>
      <c r="C8" s="65" t="s">
        <v>171</v>
      </c>
      <c r="D8" s="66" t="s">
        <v>242</v>
      </c>
      <c r="E8" s="67"/>
      <c r="F8" s="68" t="s">
        <v>6</v>
      </c>
      <c r="G8" s="69" t="s">
        <v>171</v>
      </c>
      <c r="H8" s="70" t="s">
        <v>242</v>
      </c>
    </row>
    <row r="9" spans="1:8" x14ac:dyDescent="0.25">
      <c r="A9" s="71"/>
      <c r="B9" s="72"/>
      <c r="C9" s="72"/>
      <c r="D9" s="73"/>
      <c r="E9" s="74"/>
      <c r="F9" s="75"/>
      <c r="G9" s="76"/>
      <c r="H9" s="77"/>
    </row>
    <row r="10" spans="1:8" x14ac:dyDescent="0.25">
      <c r="A10" s="78" t="s">
        <v>538</v>
      </c>
      <c r="B10" s="79">
        <v>1</v>
      </c>
      <c r="C10" s="79">
        <v>0</v>
      </c>
      <c r="D10" s="80">
        <v>0</v>
      </c>
      <c r="E10" s="59"/>
      <c r="F10" s="81">
        <f>F7*F6*B10</f>
        <v>320.64999999999998</v>
      </c>
      <c r="G10" s="82">
        <f>G7*F6*C10</f>
        <v>0</v>
      </c>
      <c r="H10" s="83">
        <f>H7*F6*D10</f>
        <v>0</v>
      </c>
    </row>
    <row r="11" spans="1:8" x14ac:dyDescent="0.25">
      <c r="A11" s="78" t="s">
        <v>539</v>
      </c>
      <c r="B11" s="79">
        <v>0</v>
      </c>
      <c r="C11" s="79">
        <v>0</v>
      </c>
      <c r="D11" s="80">
        <v>1</v>
      </c>
      <c r="E11" s="59"/>
      <c r="F11" s="81">
        <f>F7*F6*B11</f>
        <v>0</v>
      </c>
      <c r="G11" s="82">
        <f>G7*F6*C11</f>
        <v>0</v>
      </c>
      <c r="H11" s="83">
        <f>H7*F6*D11</f>
        <v>90.75</v>
      </c>
    </row>
    <row r="12" spans="1:8" x14ac:dyDescent="0.25">
      <c r="A12" s="78" t="s">
        <v>540</v>
      </c>
      <c r="B12" s="84">
        <f>SUM(B10:B11)</f>
        <v>1</v>
      </c>
      <c r="C12" s="84">
        <f>SUM(C10:C11)</f>
        <v>0</v>
      </c>
      <c r="D12" s="85">
        <f>SUM(D10:D11)</f>
        <v>1</v>
      </c>
      <c r="E12" s="59"/>
      <c r="F12" s="86">
        <f>SUM(F10:F11)</f>
        <v>320.64999999999998</v>
      </c>
      <c r="G12" s="87">
        <f>SUM(G10:G11)</f>
        <v>0</v>
      </c>
      <c r="H12" s="88">
        <f>SUM(H10:H11)</f>
        <v>90.75</v>
      </c>
    </row>
    <row r="13" spans="1:8" x14ac:dyDescent="0.25">
      <c r="A13" s="78"/>
      <c r="B13" s="89"/>
      <c r="C13" s="89"/>
      <c r="D13" s="90"/>
      <c r="E13" s="59"/>
      <c r="F13" s="81"/>
      <c r="G13" s="82"/>
      <c r="H13" s="83"/>
    </row>
    <row r="14" spans="1:8" ht="15.75" thickBot="1" x14ac:dyDescent="0.3">
      <c r="A14" s="91" t="s">
        <v>541</v>
      </c>
      <c r="B14" s="132">
        <f>B12+C12+D12</f>
        <v>2</v>
      </c>
      <c r="C14" s="133"/>
      <c r="D14" s="134"/>
      <c r="E14" s="59"/>
      <c r="F14" s="135">
        <f>F12+G12+H12</f>
        <v>411.4</v>
      </c>
      <c r="G14" s="136"/>
      <c r="H14" s="137"/>
    </row>
    <row r="16" spans="1:8" ht="15.75" thickBot="1" x14ac:dyDescent="0.3">
      <c r="A16" s="131" t="s">
        <v>546</v>
      </c>
      <c r="B16" s="131"/>
      <c r="C16" s="131"/>
      <c r="D16" s="131"/>
      <c r="E16" s="59" t="s">
        <v>537</v>
      </c>
      <c r="F16" s="92">
        <v>30</v>
      </c>
      <c r="G16" s="67"/>
      <c r="H16" s="67"/>
    </row>
    <row r="17" spans="1:8" ht="15.75" thickBot="1" x14ac:dyDescent="0.3">
      <c r="A17" s="64"/>
      <c r="B17" s="105" t="s">
        <v>6</v>
      </c>
      <c r="C17" s="105" t="s">
        <v>171</v>
      </c>
      <c r="D17" s="106" t="s">
        <v>242</v>
      </c>
      <c r="E17" s="67"/>
      <c r="F17" s="98" t="s">
        <v>6</v>
      </c>
      <c r="G17" s="99" t="s">
        <v>171</v>
      </c>
      <c r="H17" s="100" t="s">
        <v>242</v>
      </c>
    </row>
    <row r="18" spans="1:8" x14ac:dyDescent="0.25">
      <c r="A18" s="71"/>
      <c r="B18" s="107"/>
      <c r="C18" s="107"/>
      <c r="D18" s="108"/>
      <c r="E18" s="101"/>
      <c r="F18" s="102"/>
      <c r="G18" s="103"/>
      <c r="H18" s="104"/>
    </row>
    <row r="19" spans="1:8" x14ac:dyDescent="0.25">
      <c r="A19" s="78" t="s">
        <v>547</v>
      </c>
      <c r="B19" s="79">
        <v>9.2799999999999994</v>
      </c>
      <c r="C19" s="79">
        <v>0</v>
      </c>
      <c r="D19" s="80">
        <v>0.89</v>
      </c>
      <c r="E19" s="59"/>
      <c r="F19" s="109">
        <f>F16*B19*1.21</f>
        <v>336.86399999999998</v>
      </c>
      <c r="G19" s="82">
        <f>F16*C19*1.21</f>
        <v>0</v>
      </c>
      <c r="H19" s="110">
        <f>F16*D19*1.21</f>
        <v>32.306999999999995</v>
      </c>
    </row>
    <row r="20" spans="1:8" x14ac:dyDescent="0.25">
      <c r="A20" s="78" t="s">
        <v>548</v>
      </c>
      <c r="B20" s="79">
        <v>80.849999999999994</v>
      </c>
      <c r="C20" s="79">
        <v>43.19</v>
      </c>
      <c r="D20" s="80">
        <v>73.86</v>
      </c>
      <c r="E20" s="59"/>
      <c r="F20" s="109">
        <f>F16*B20*1.21</f>
        <v>2934.855</v>
      </c>
      <c r="G20" s="82">
        <f>F16*C20*1.21</f>
        <v>1567.7969999999998</v>
      </c>
      <c r="H20" s="110">
        <f>F16*D20*1.21</f>
        <v>2681.1179999999999</v>
      </c>
    </row>
    <row r="21" spans="1:8" x14ac:dyDescent="0.25">
      <c r="A21" s="78" t="s">
        <v>540</v>
      </c>
      <c r="B21" s="84">
        <f>SUM(B19:B20)</f>
        <v>90.13</v>
      </c>
      <c r="C21" s="84">
        <f>SUM(C19:C20)</f>
        <v>43.19</v>
      </c>
      <c r="D21" s="85">
        <f>SUM(D19:D20)</f>
        <v>74.75</v>
      </c>
      <c r="E21" s="59"/>
      <c r="F21" s="86">
        <f>SUM(F19:F20)</f>
        <v>3271.7190000000001</v>
      </c>
      <c r="G21" s="87">
        <f>SUM(G19:G20)</f>
        <v>1567.7969999999998</v>
      </c>
      <c r="H21" s="88">
        <f>SUM(H19:H20)</f>
        <v>2713.4249999999997</v>
      </c>
    </row>
    <row r="22" spans="1:8" x14ac:dyDescent="0.25">
      <c r="A22" s="78"/>
      <c r="B22" s="93"/>
      <c r="C22" s="93"/>
      <c r="D22" s="94"/>
      <c r="E22" s="59"/>
      <c r="F22" s="81"/>
      <c r="G22" s="82"/>
      <c r="H22" s="83"/>
    </row>
    <row r="23" spans="1:8" ht="15.75" thickBot="1" x14ac:dyDescent="0.3">
      <c r="A23" s="91" t="s">
        <v>541</v>
      </c>
      <c r="B23" s="132">
        <f>B21+C21+D21</f>
        <v>208.07</v>
      </c>
      <c r="C23" s="133"/>
      <c r="D23" s="134"/>
      <c r="E23" s="59"/>
      <c r="F23" s="135">
        <f>F21+G21+H21</f>
        <v>7552.9409999999989</v>
      </c>
      <c r="G23" s="136"/>
      <c r="H23" s="137"/>
    </row>
    <row r="25" spans="1:8" ht="44.25" customHeight="1" thickBot="1" x14ac:dyDescent="0.3">
      <c r="A25" s="131" t="s">
        <v>552</v>
      </c>
      <c r="B25" s="131"/>
      <c r="C25" s="131"/>
      <c r="D25" s="131"/>
      <c r="E25" s="59" t="s">
        <v>537</v>
      </c>
      <c r="F25" s="92">
        <v>12</v>
      </c>
      <c r="G25" s="67"/>
      <c r="H25" s="67"/>
    </row>
    <row r="26" spans="1:8" ht="15.75" thickBot="1" x14ac:dyDescent="0.3">
      <c r="A26" s="64"/>
      <c r="B26" s="105" t="s">
        <v>6</v>
      </c>
      <c r="C26" s="105" t="s">
        <v>171</v>
      </c>
      <c r="D26" s="106" t="s">
        <v>242</v>
      </c>
      <c r="E26" s="67"/>
      <c r="F26" s="98" t="s">
        <v>6</v>
      </c>
      <c r="G26" s="99" t="s">
        <v>171</v>
      </c>
      <c r="H26" s="100" t="s">
        <v>242</v>
      </c>
    </row>
    <row r="27" spans="1:8" x14ac:dyDescent="0.25">
      <c r="A27" s="71"/>
      <c r="B27" s="107"/>
      <c r="C27" s="107"/>
      <c r="D27" s="108"/>
      <c r="E27" s="101"/>
      <c r="F27" s="102"/>
      <c r="G27" s="103"/>
      <c r="H27" s="104"/>
    </row>
    <row r="28" spans="1:8" x14ac:dyDescent="0.25">
      <c r="A28" s="78" t="s">
        <v>544</v>
      </c>
      <c r="B28" s="79">
        <v>48</v>
      </c>
      <c r="C28" s="79">
        <v>0</v>
      </c>
      <c r="D28" s="80">
        <v>0</v>
      </c>
      <c r="E28" s="59"/>
      <c r="F28" s="81">
        <f>F25*B28*1.21</f>
        <v>696.96</v>
      </c>
      <c r="G28" s="82">
        <f>F25*C28*1.21</f>
        <v>0</v>
      </c>
      <c r="H28" s="83">
        <f>F25*D28*1.21</f>
        <v>0</v>
      </c>
    </row>
    <row r="29" spans="1:8" x14ac:dyDescent="0.25">
      <c r="A29" s="78" t="s">
        <v>545</v>
      </c>
      <c r="B29" s="79">
        <v>0</v>
      </c>
      <c r="C29" s="79">
        <v>794</v>
      </c>
      <c r="D29" s="80">
        <v>0</v>
      </c>
      <c r="E29" s="59"/>
      <c r="F29" s="81">
        <f>F25*B29*1.21</f>
        <v>0</v>
      </c>
      <c r="G29" s="82">
        <f>F25*C29*1.21</f>
        <v>11528.88</v>
      </c>
      <c r="H29" s="83">
        <f>F25*D29*1.21</f>
        <v>0</v>
      </c>
    </row>
    <row r="30" spans="1:8" x14ac:dyDescent="0.25">
      <c r="A30" s="78" t="s">
        <v>540</v>
      </c>
      <c r="B30" s="84">
        <f>SUM(B28:B29)</f>
        <v>48</v>
      </c>
      <c r="C30" s="84">
        <f>SUM(C28:C29)</f>
        <v>794</v>
      </c>
      <c r="D30" s="85">
        <f>SUM(D28:D29)</f>
        <v>0</v>
      </c>
      <c r="E30" s="59"/>
      <c r="F30" s="86">
        <f>SUM(F28:F29)</f>
        <v>696.96</v>
      </c>
      <c r="G30" s="87">
        <f>SUM(G28:G29)</f>
        <v>11528.88</v>
      </c>
      <c r="H30" s="88">
        <f>SUM(H28:H29)</f>
        <v>0</v>
      </c>
    </row>
    <row r="31" spans="1:8" x14ac:dyDescent="0.25">
      <c r="A31" s="78"/>
      <c r="B31" s="93"/>
      <c r="C31" s="93"/>
      <c r="D31" s="94"/>
      <c r="E31" s="59"/>
      <c r="F31" s="81"/>
      <c r="G31" s="82"/>
      <c r="H31" s="83"/>
    </row>
    <row r="32" spans="1:8" ht="15.75" thickBot="1" x14ac:dyDescent="0.3">
      <c r="A32" s="91" t="s">
        <v>541</v>
      </c>
      <c r="B32" s="132">
        <f>B30+C30+D30</f>
        <v>842</v>
      </c>
      <c r="C32" s="133"/>
      <c r="D32" s="134"/>
      <c r="E32" s="59"/>
      <c r="F32" s="135">
        <f>F30+G30+H30</f>
        <v>12225.84</v>
      </c>
      <c r="G32" s="136"/>
      <c r="H32" s="137"/>
    </row>
    <row r="33" spans="1:8" x14ac:dyDescent="0.25">
      <c r="A33" s="95"/>
      <c r="B33" s="96"/>
      <c r="C33" s="96"/>
      <c r="D33" s="96"/>
      <c r="E33" s="59"/>
      <c r="F33" s="97"/>
      <c r="G33" s="97"/>
      <c r="H33" s="97"/>
    </row>
    <row r="34" spans="1:8" ht="15.75" thickBot="1" x14ac:dyDescent="0.3">
      <c r="A34" s="131" t="s">
        <v>535</v>
      </c>
      <c r="B34" s="131"/>
      <c r="C34" s="131"/>
      <c r="D34" s="131"/>
      <c r="E34" s="59" t="s">
        <v>537</v>
      </c>
      <c r="F34" s="92">
        <v>0.1</v>
      </c>
      <c r="G34" s="67"/>
      <c r="H34" s="67"/>
    </row>
    <row r="35" spans="1:8" ht="15.75" thickBot="1" x14ac:dyDescent="0.3">
      <c r="A35" s="64"/>
      <c r="B35" s="105" t="s">
        <v>6</v>
      </c>
      <c r="C35" s="105" t="s">
        <v>171</v>
      </c>
      <c r="D35" s="106" t="s">
        <v>242</v>
      </c>
      <c r="E35" s="67"/>
      <c r="F35" s="98" t="s">
        <v>6</v>
      </c>
      <c r="G35" s="99" t="s">
        <v>171</v>
      </c>
      <c r="H35" s="100" t="s">
        <v>242</v>
      </c>
    </row>
    <row r="36" spans="1:8" x14ac:dyDescent="0.25">
      <c r="A36" s="71"/>
      <c r="B36" s="107"/>
      <c r="C36" s="107"/>
      <c r="D36" s="108"/>
      <c r="E36" s="101"/>
      <c r="F36" s="102"/>
      <c r="G36" s="103"/>
      <c r="H36" s="104"/>
    </row>
    <row r="37" spans="1:8" x14ac:dyDescent="0.25">
      <c r="A37" s="78" t="s">
        <v>542</v>
      </c>
      <c r="B37" s="79">
        <v>27926</v>
      </c>
      <c r="C37" s="79">
        <v>0</v>
      </c>
      <c r="D37" s="80">
        <v>0</v>
      </c>
      <c r="E37" s="59"/>
      <c r="F37" s="81">
        <f>F34*B37*1.21</f>
        <v>3379.0460000000003</v>
      </c>
      <c r="G37" s="82">
        <f>F34*C37*1.21</f>
        <v>0</v>
      </c>
      <c r="H37" s="83">
        <f>F34*D37*1.21</f>
        <v>0</v>
      </c>
    </row>
    <row r="38" spans="1:8" x14ac:dyDescent="0.25">
      <c r="A38" s="78" t="s">
        <v>543</v>
      </c>
      <c r="B38" s="79">
        <v>0</v>
      </c>
      <c r="C38" s="79">
        <v>0</v>
      </c>
      <c r="D38" s="80">
        <v>0</v>
      </c>
      <c r="E38" s="59"/>
      <c r="F38" s="81">
        <f>F34*B38*1.21</f>
        <v>0</v>
      </c>
      <c r="G38" s="82">
        <f>F34*C38*1.21</f>
        <v>0</v>
      </c>
      <c r="H38" s="83">
        <f>F34*D38*1.21</f>
        <v>0</v>
      </c>
    </row>
    <row r="39" spans="1:8" x14ac:dyDescent="0.25">
      <c r="A39" s="78" t="s">
        <v>540</v>
      </c>
      <c r="B39" s="84">
        <f>SUM(B37:B38)</f>
        <v>27926</v>
      </c>
      <c r="C39" s="84">
        <f>SUM(C37:C38)</f>
        <v>0</v>
      </c>
      <c r="D39" s="85">
        <f>SUM(D37:D38)</f>
        <v>0</v>
      </c>
      <c r="E39" s="59"/>
      <c r="F39" s="86">
        <f>SUM(F37:F38)</f>
        <v>3379.0460000000003</v>
      </c>
      <c r="G39" s="87">
        <f>SUM(G37:G38)</f>
        <v>0</v>
      </c>
      <c r="H39" s="88">
        <f>SUM(H37:H38)</f>
        <v>0</v>
      </c>
    </row>
    <row r="40" spans="1:8" x14ac:dyDescent="0.25">
      <c r="A40" s="78"/>
      <c r="B40" s="93"/>
      <c r="C40" s="93"/>
      <c r="D40" s="94"/>
      <c r="E40" s="59"/>
      <c r="F40" s="81"/>
      <c r="G40" s="82"/>
      <c r="H40" s="83"/>
    </row>
    <row r="41" spans="1:8" ht="15.75" thickBot="1" x14ac:dyDescent="0.3">
      <c r="A41" s="91" t="s">
        <v>541</v>
      </c>
      <c r="B41" s="132">
        <f>B39+C39+D39</f>
        <v>27926</v>
      </c>
      <c r="C41" s="133"/>
      <c r="D41" s="134"/>
      <c r="E41" s="59"/>
      <c r="F41" s="135">
        <f>F39+G39+H39</f>
        <v>3379.0460000000003</v>
      </c>
      <c r="G41" s="136"/>
      <c r="H41" s="137"/>
    </row>
    <row r="42" spans="1:8" ht="15.75" thickBot="1" x14ac:dyDescent="0.3">
      <c r="A42" s="95"/>
      <c r="B42" s="96"/>
      <c r="C42" s="96"/>
      <c r="D42" s="96"/>
      <c r="E42" s="59"/>
      <c r="F42" s="97"/>
      <c r="G42" s="97"/>
      <c r="H42" s="97"/>
    </row>
    <row r="43" spans="1:8" ht="15.75" thickBot="1" x14ac:dyDescent="0.3">
      <c r="E43" s="111"/>
      <c r="F43" s="112" t="s">
        <v>6</v>
      </c>
      <c r="G43" s="99" t="s">
        <v>171</v>
      </c>
      <c r="H43" s="100" t="s">
        <v>242</v>
      </c>
    </row>
    <row r="44" spans="1:8" x14ac:dyDescent="0.25">
      <c r="E44" s="113" t="s">
        <v>549</v>
      </c>
      <c r="F44" s="114">
        <f>SUM(F12,F21,F30,F39)</f>
        <v>7668.375</v>
      </c>
      <c r="G44" s="114">
        <f>SUM(G12,G21,G30,G39)</f>
        <v>13096.677</v>
      </c>
      <c r="H44" s="115">
        <f>SUM(H12,H21,H30,H39)</f>
        <v>2804.1749999999997</v>
      </c>
    </row>
    <row r="45" spans="1:8" ht="15.75" thickBot="1" x14ac:dyDescent="0.3">
      <c r="E45" s="116" t="s">
        <v>550</v>
      </c>
      <c r="F45" s="128">
        <f>SUM(F44:G44:H44)</f>
        <v>23569.226999999999</v>
      </c>
      <c r="G45" s="129"/>
      <c r="H45" s="130"/>
    </row>
  </sheetData>
  <mergeCells count="14">
    <mergeCell ref="A16:D16"/>
    <mergeCell ref="B23:D23"/>
    <mergeCell ref="F23:H23"/>
    <mergeCell ref="A6:D6"/>
    <mergeCell ref="A7:D7"/>
    <mergeCell ref="B14:D14"/>
    <mergeCell ref="F14:H14"/>
    <mergeCell ref="F45:H45"/>
    <mergeCell ref="A25:D25"/>
    <mergeCell ref="B32:D32"/>
    <mergeCell ref="F32:H32"/>
    <mergeCell ref="A34:D34"/>
    <mergeCell ref="B41:D41"/>
    <mergeCell ref="F41:H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Ceļu saraksts </vt:lpstr>
      <vt:lpstr>Ielu saraksts </vt:lpstr>
      <vt:lpstr>Sadalījums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Rimants Jirgensons</cp:lastModifiedBy>
  <cp:lastPrinted>2016-08-15T07:52:11Z</cp:lastPrinted>
  <dcterms:created xsi:type="dcterms:W3CDTF">2016-03-01T06:37:44Z</dcterms:created>
  <dcterms:modified xsi:type="dcterms:W3CDTF">2016-08-26T08:51:36Z</dcterms:modified>
</cp:coreProperties>
</file>