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firstSheet="3" activeTab="7"/>
  </bookViews>
  <sheets>
    <sheet name="t_1_buvlaukums (2)" sheetId="1" r:id="rId1"/>
    <sheet name="t_2_pam.san. (2)" sheetId="2" r:id="rId2"/>
    <sheet name="t_3_cok.silt. (2)" sheetId="3" r:id="rId3"/>
    <sheet name="t_4_Jumts (2)" sheetId="4" r:id="rId4"/>
    <sheet name="Logi (2)" sheetId="5" r:id="rId5"/>
    <sheet name="Fasādes (2)" sheetId="6" r:id="rId6"/>
    <sheet name="Bēniņi (2)" sheetId="7" r:id="rId7"/>
    <sheet name="t_3_apkure (2)" sheetId="8" r:id="rId8"/>
    <sheet name="t_4_ventil (2)" sheetId="9" r:id="rId9"/>
    <sheet name="ĀK (2)" sheetId="10" r:id="rId10"/>
    <sheet name="koptāme" sheetId="11" r:id="rId11"/>
  </sheets>
  <definedNames>
    <definedName name="_xlnm.Print_Titles" localSheetId="9">'ĀK (2)'!$9:$11</definedName>
    <definedName name="_xlnm.Print_Titles" localSheetId="5">'Fasādes (2)'!$9:$11</definedName>
    <definedName name="_xlnm.Print_Titles" localSheetId="7">'t_3_apkure (2)'!$11:$13</definedName>
    <definedName name="_xlnm.Print_Titles" localSheetId="3">'t_4_Jumts (2)'!$9:$11</definedName>
  </definedNames>
  <calcPr fullCalcOnLoad="1" fullPrecision="0"/>
</workbook>
</file>

<file path=xl/sharedStrings.xml><?xml version="1.0" encoding="utf-8"?>
<sst xmlns="http://schemas.openxmlformats.org/spreadsheetml/2006/main" count="899" uniqueCount="366">
  <si>
    <t xml:space="preserve">Ārsienā montējama gaisa izplūdes reste </t>
  </si>
  <si>
    <t>Granta pamatnes un izlīdzināšana</t>
  </si>
  <si>
    <t>Pārvietojamās tualetes uzstādīšana, noma, apkalpošana
un aizvešana (1 gab.)</t>
  </si>
  <si>
    <t xml:space="preserve">Pārvietojamā celtnieku biroja un sadzīves telpu  uzstādīšana, aizvešana, noma (1 gab.) </t>
  </si>
  <si>
    <t>Būvgružu konteinera (V=7m3) noma un būvgružu utilizācija</t>
  </si>
  <si>
    <t>Lietus ūdens tekņu montāža</t>
  </si>
  <si>
    <t>Tranšejas rakšana ar ekskavatoru</t>
  </si>
  <si>
    <t>Tranšeju rakšana ar rokām</t>
  </si>
  <si>
    <t>Blietētās smilts pamatnes izveidošana zem caurulēm 15cm  biezumā</t>
  </si>
  <si>
    <t>Plastmasas PP sadzīves kanalizācijas cauruļu Dn110, klase T8 montāža ar smilts apbērumu 0,2m ap cauruli</t>
  </si>
  <si>
    <t>Nr.p.k.</t>
  </si>
  <si>
    <t>1.</t>
  </si>
  <si>
    <t xml:space="preserve"> </t>
  </si>
  <si>
    <t>2.</t>
  </si>
  <si>
    <t>3.</t>
  </si>
  <si>
    <t>4.</t>
  </si>
  <si>
    <t>Lokālā tāme Nr.1</t>
  </si>
  <si>
    <t>Būvlaukuma ekspluatācijas izmaksas un sagatavošanas darbi</t>
  </si>
  <si>
    <t>(darba veids vai konstruktīvā elementa nosaukums)</t>
  </si>
  <si>
    <t xml:space="preserve">Būves nosaukums:          </t>
  </si>
  <si>
    <t xml:space="preserve">Objekta nosaukums: </t>
  </si>
  <si>
    <t xml:space="preserve">Objekta adrese :       </t>
  </si>
  <si>
    <t>Darba nosaukums</t>
  </si>
  <si>
    <t>Mērvie-nība</t>
  </si>
  <si>
    <t>Dau-dzums</t>
  </si>
  <si>
    <t>1</t>
  </si>
  <si>
    <t>kompl.</t>
  </si>
  <si>
    <t>2</t>
  </si>
  <si>
    <t>3</t>
  </si>
  <si>
    <t>t.m.</t>
  </si>
  <si>
    <t>4</t>
  </si>
  <si>
    <t>5</t>
  </si>
  <si>
    <t>6</t>
  </si>
  <si>
    <t>mēn.</t>
  </si>
  <si>
    <t>7</t>
  </si>
  <si>
    <t>8</t>
  </si>
  <si>
    <t>9</t>
  </si>
  <si>
    <t>Pagaidu elektropieslēgums un teritorijas
apgaismojums, pagaidu el.spēka sadales
skapju uzstādīšana</t>
  </si>
  <si>
    <t>10</t>
  </si>
  <si>
    <t>Maksa par elektroenerģiju</t>
  </si>
  <si>
    <t>11</t>
  </si>
  <si>
    <t>Pagaidu ūdensvada pieslēgums</t>
  </si>
  <si>
    <t>12</t>
  </si>
  <si>
    <t>Maksa par ūdeni</t>
  </si>
  <si>
    <t>14</t>
  </si>
  <si>
    <t>Būvtāfeles izgatavošana un uzstādīšana</t>
  </si>
  <si>
    <t>kompl</t>
  </si>
  <si>
    <t>Materiālu un būvgružu transporta izdevumi  3%:</t>
  </si>
  <si>
    <t>Tiešās izmaksas kopā :</t>
  </si>
  <si>
    <t xml:space="preserve">Darba devēja sociālais nodoklis  23,59 %  </t>
  </si>
  <si>
    <t>Lokālā tāme Nr.2</t>
  </si>
  <si>
    <t>1.1</t>
  </si>
  <si>
    <t>1.2</t>
  </si>
  <si>
    <r>
      <t>m</t>
    </r>
    <r>
      <rPr>
        <sz val="9"/>
        <rFont val="Arial"/>
        <family val="2"/>
      </rPr>
      <t>³</t>
    </r>
  </si>
  <si>
    <t>1.3</t>
  </si>
  <si>
    <t>1.4</t>
  </si>
  <si>
    <t>1.5</t>
  </si>
  <si>
    <t>1.6</t>
  </si>
  <si>
    <t>1.7</t>
  </si>
  <si>
    <t>Kopā  bez PVN 1.:</t>
  </si>
  <si>
    <t>Monolītie dzelzsbetona pamati</t>
  </si>
  <si>
    <t>2.1</t>
  </si>
  <si>
    <r>
      <t>m</t>
    </r>
    <r>
      <rPr>
        <sz val="9"/>
        <rFont val="Arial"/>
        <family val="2"/>
      </rPr>
      <t>²</t>
    </r>
  </si>
  <si>
    <t>2.3</t>
  </si>
  <si>
    <t>Blietēto šķembu slāņu zem pamatnēm ierīkošana</t>
  </si>
  <si>
    <t>2.4</t>
  </si>
  <si>
    <t>2.5</t>
  </si>
  <si>
    <t>2.6</t>
  </si>
  <si>
    <t>m2</t>
  </si>
  <si>
    <t>l</t>
  </si>
  <si>
    <t xml:space="preserve"> - ruberoīds</t>
  </si>
  <si>
    <t>kg</t>
  </si>
  <si>
    <t>Cokola siltumizolācijas ierīkošana</t>
  </si>
  <si>
    <t xml:space="preserve"> - fasādes  izol.tapa ar naglu</t>
  </si>
  <si>
    <t>iepak.</t>
  </si>
  <si>
    <t>Kopā  bez PVN 2.:</t>
  </si>
  <si>
    <t>gab.</t>
  </si>
  <si>
    <t>Sastatņu montāža, demontāža un noma</t>
  </si>
  <si>
    <t>pārējie materiāli</t>
  </si>
  <si>
    <t>hidroizolācija "Hidrostop"</t>
  </si>
  <si>
    <t>flīžu līme</t>
  </si>
  <si>
    <t xml:space="preserve"> - apmetuma java</t>
  </si>
  <si>
    <t xml:space="preserve"> - KNAUF betonkontakt</t>
  </si>
  <si>
    <t xml:space="preserve"> - pārējie materiāli </t>
  </si>
  <si>
    <t>gb.</t>
  </si>
  <si>
    <t>m</t>
  </si>
  <si>
    <t>Iekšējo laminēto, impregnēto skaidu plākšņu palodžu montāža</t>
  </si>
  <si>
    <t>Ārējo palodžu montāža</t>
  </si>
  <si>
    <t>Jumta koka nesošais konstrukciju montāža</t>
  </si>
  <si>
    <t xml:space="preserve"> - enkurbultas, bultskrūves, būvkalumi</t>
  </si>
  <si>
    <t>rul.</t>
  </si>
  <si>
    <t xml:space="preserve"> - naglas</t>
  </si>
  <si>
    <t>Jumta lūkas 800x800 (no bēniņiem) montāža</t>
  </si>
  <si>
    <t>Metāla jumtiņu virs skursteņiem montāža</t>
  </si>
  <si>
    <t>Lietus ūdens notekcauruļu montāža</t>
  </si>
  <si>
    <t>Dzegas apšūšana</t>
  </si>
  <si>
    <t xml:space="preserve"> - dībeļi stiprināšanai</t>
  </si>
  <si>
    <t xml:space="preserve"> - dekoratīvais apmetums</t>
  </si>
  <si>
    <t xml:space="preserve"> - pārējie materiāli (profili utt.)</t>
  </si>
  <si>
    <t>Skursteņu apmetums un krāsošana</t>
  </si>
  <si>
    <t>Lokālā tāme Nr.3</t>
  </si>
  <si>
    <t>Apkure</t>
  </si>
  <si>
    <t>1.8</t>
  </si>
  <si>
    <t>1.9</t>
  </si>
  <si>
    <t>1.10</t>
  </si>
  <si>
    <t>1.11</t>
  </si>
  <si>
    <t>1.12</t>
  </si>
  <si>
    <t>1.13</t>
  </si>
  <si>
    <t>1.14</t>
  </si>
  <si>
    <t>1.15</t>
  </si>
  <si>
    <t>gab</t>
  </si>
  <si>
    <t>2.2</t>
  </si>
  <si>
    <t>Lokālā tāme Nr.4</t>
  </si>
  <si>
    <t>Ventilācija</t>
  </si>
  <si>
    <t>m3</t>
  </si>
  <si>
    <t>Bitumena dakstiņi</t>
  </si>
  <si>
    <t>Slīpuma no cementa javas ierīkošana balkonos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</si>
  <si>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</si>
  <si>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</si>
  <si>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</si>
  <si>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</si>
  <si>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</si>
  <si>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</si>
  <si>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</si>
  <si>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</si>
  <si>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</si>
  <si>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</si>
  <si>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</si>
  <si>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</si>
  <si>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</si>
  <si>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m </t>
  </si>
  <si>
    <t>Stiprinājumi</t>
  </si>
  <si>
    <t>28</t>
  </si>
  <si>
    <t>35</t>
  </si>
  <si>
    <t>Stiprinājumi un izlietojamie materiāli</t>
  </si>
  <si>
    <t>Elektroinstalācijas materiāli</t>
  </si>
  <si>
    <t>Pagaidu vārtu 5m platumā uzstādīšana un demontāža</t>
  </si>
  <si>
    <t>Ugunsdzēsības stends</t>
  </si>
  <si>
    <t xml:space="preserve"> - mitrumizt.OSB t=20mm</t>
  </si>
  <si>
    <t>Ruberoīda kārta</t>
  </si>
  <si>
    <t>Balkonu  margu montāža</t>
  </si>
  <si>
    <t>Palīgmateriali un elektromateriāli</t>
  </si>
  <si>
    <t>Pieskaitāmie izdevumi  5% :</t>
  </si>
  <si>
    <t>Plānotie uzkrājumi  3% :</t>
  </si>
  <si>
    <t>Būvlaukuma nožogojuma izveide (121m)</t>
  </si>
  <si>
    <t>Pamatu sanācija</t>
  </si>
  <si>
    <t>Tranšejas rakšana ar rokām</t>
  </si>
  <si>
    <t>Pamatu ārsienu tīrīšana un žēvēšana</t>
  </si>
  <si>
    <t>Pamatu ārsienu plaisu aizdare un apmešana</t>
  </si>
  <si>
    <t>-grunts</t>
  </si>
  <si>
    <t>150</t>
  </si>
  <si>
    <t>-apmetuma siets</t>
  </si>
  <si>
    <t>-sanācijas apmetuma java</t>
  </si>
  <si>
    <t>Pamatu vertikālā apziedumhidroizolācijas ierīkošana            (2 kārtās)</t>
  </si>
  <si>
    <t>-bituma mastika</t>
  </si>
  <si>
    <t>79</t>
  </si>
  <si>
    <t>80</t>
  </si>
  <si>
    <t>Cokola siltināšana</t>
  </si>
  <si>
    <t>140</t>
  </si>
  <si>
    <r>
      <t xml:space="preserve"> - ekstrudētais putu polistirols EPS150 </t>
    </r>
    <r>
      <rPr>
        <sz val="9"/>
        <rFont val="Arial"/>
        <family val="2"/>
      </rPr>
      <t>δ</t>
    </r>
    <r>
      <rPr>
        <sz val="9"/>
        <rFont val="Times New Roman"/>
        <family val="1"/>
      </rPr>
      <t>=100mm</t>
    </r>
  </si>
  <si>
    <t xml:space="preserve"> - stiklšķiedras siets</t>
  </si>
  <si>
    <t>Dekoratīvais struktūrapmetums Dlabas 2 un 1 SAKRET</t>
  </si>
  <si>
    <t>Jumta nomaiņa ēkas 2.korpusam</t>
  </si>
  <si>
    <t>Esošā jumta demontāža un utilizācija</t>
  </si>
  <si>
    <t>Pretkondensāta plēves ieklāšana</t>
  </si>
  <si>
    <t>Ruukki Monterrey jumta seguma ieklāšana</t>
  </si>
  <si>
    <t>Jumta klājums ar Ruukki Monterrey RR29 loksnēm, ieskaitot dēļu klāju</t>
  </si>
  <si>
    <t xml:space="preserve"> - antikondensāta plēve</t>
  </si>
  <si>
    <t xml:space="preserve"> - kores blīvējums</t>
  </si>
  <si>
    <t xml:space="preserve"> - garenlatas un retināts dēļu klajs (antiseptizēts)</t>
  </si>
  <si>
    <t xml:space="preserve"> - antiseptizētā kokmateriāli</t>
  </si>
  <si>
    <t xml:space="preserve"> - profilēta loksne</t>
  </si>
  <si>
    <t xml:space="preserve"> - skrūves</t>
  </si>
  <si>
    <t xml:space="preserve"> - tērauda loksne</t>
  </si>
  <si>
    <t>Salacgrīvas novada domes ēkas fasādes vienkāršotā atjaunošana</t>
  </si>
  <si>
    <t xml:space="preserve">Salacgrīvas novada domes ēkas </t>
  </si>
  <si>
    <t>Smilšu iela 9, Salacgrīva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</si>
  <si>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</si>
  <si>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</si>
  <si>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</si>
  <si>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</si>
  <si>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</si>
  <si>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</si>
  <si>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</si>
  <si>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</si>
  <si>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</si>
  <si>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</si>
  <si>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</si>
  <si>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</si>
  <si>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Iekšējā logu ailu apdare</t>
  </si>
  <si>
    <t>Esošo logu bloki iznešana mūra ārējā plaknē</t>
  </si>
  <si>
    <t>Metāla kāpņu (2.gb.) un balkona margu (2.korp.) demontāža</t>
  </si>
  <si>
    <t>Esoās virsmas remonts</t>
  </si>
  <si>
    <t>Ārsienu siltināšana ar 150mm biezām cietām akmens vates plāksnēm</t>
  </si>
  <si>
    <t xml:space="preserve"> - akmens vates PAROC WAS 35t; t=100mm</t>
  </si>
  <si>
    <t xml:space="preserve"> - akmens vates PAROC WAS 35t; t=50mm</t>
  </si>
  <si>
    <t>Cokola profila un konsoles montāža</t>
  </si>
  <si>
    <t>cokola profils</t>
  </si>
  <si>
    <t xml:space="preserve">termiskā starplika, konsole un montāžas tapas </t>
  </si>
  <si>
    <t xml:space="preserve"> - akmens vates PAROC WAS 35t; t=30mm</t>
  </si>
  <si>
    <t>vertkālais montāžas profils</t>
  </si>
  <si>
    <t xml:space="preserve"> - šķiedrcementa fasādes apdares loksnes Eternit Equitone NU250 un NU251</t>
  </si>
  <si>
    <t>Jumta nomaiņa ēkas 2.korpusam un jumta elementu nomaiņa un montāža 1 un 2 korp.</t>
  </si>
  <si>
    <t>Uzbrauktuves (personām ar kustību traucējumiem) izbūve</t>
  </si>
  <si>
    <t>Divu līmeņa  margu montāža uzbrauktuvei</t>
  </si>
  <si>
    <t xml:space="preserve">Fasādes 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</si>
  <si>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</si>
  <si>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</si>
  <si>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</si>
  <si>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</si>
  <si>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</si>
  <si>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</si>
  <si>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</si>
  <si>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</si>
  <si>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</si>
  <si>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</si>
  <si>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</si>
  <si>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</si>
  <si>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</si>
  <si>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</si>
  <si>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</si>
  <si>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Fasādes</t>
  </si>
  <si>
    <t>Beramās vates Paroc BLT 3 t=300mm iestrāde</t>
  </si>
  <si>
    <t>Tvaika izolācijas PAROC XMV 001 ieklāšana</t>
  </si>
  <si>
    <t>Koka laipu izveide bēniņos</t>
  </si>
  <si>
    <t xml:space="preserve">Bēniņi     </t>
  </si>
  <si>
    <t>Grīdu flīzēšana ar hidroizolāciju ierīkošanai balkonos</t>
  </si>
  <si>
    <t>Skārda apmaļu montāža balkonos</t>
  </si>
  <si>
    <t>Apkures radiators C11-500-400 ar stiprinājuma kronšteiniem, ieksrūvējamo atgaisotāju un tukšošanas korķi, sānu pieslēgums</t>
  </si>
  <si>
    <t>Apkures radiators C11-500-600 ar stiprinājuma kronšteiniem, ieksrūvējamo atgaisotāju un tukšošanas korķi, sānu pieslēgums</t>
  </si>
  <si>
    <t>Apkures radiators C11-500-700 ar stiprinājuma kronšteiniem, ieksrūvējamo atgaisotāju un tukšošanas korķi, sānu pieslēgums</t>
  </si>
  <si>
    <t>Apkures radiators C11-500-800 ar stiprinājuma kronšteiniem, ieksrūvējamo atgaisotāju un tukšošanas korķi, sānu pieslēgums</t>
  </si>
  <si>
    <t>Apkures radiators C11-500-900 ar stiprinājuma kronšteiniem, ieksrūvējamo atgaisotāju un tukšošanas korķi, sānu pieslēgums</t>
  </si>
  <si>
    <t>Apkures radiators C11-500-1000 ar stiprinājuma kronšteiniem, ieksrūvējamo atgaisotāju un tukšošanas korķi, sānu pieslēgums</t>
  </si>
  <si>
    <t>Apkures radiators C11-500-1100 ar stiprinājuma kronšteiniem, ieksrūvējamo atgaisotāju un tukšošanas korķi, sānu pieslēgums</t>
  </si>
  <si>
    <t>Apkures radiators C22-500-700 ar stiprinājuma kronšteiniem, ieksrūvējamo atgaisotāju un tukšošanas korķi, sānu pieslēgums</t>
  </si>
  <si>
    <t>Apkures radiators C22-500-800 ar stiprinājuma kronšteiniem, ieksrūvējamo atgaisotāju un tukšošanas korķi, sānu pieslēgums</t>
  </si>
  <si>
    <t>Apkures radiators C22-500-900 ar stiprinājuma kronšteiniem, ieksrūvējamo atgaisotāju un tukšošanas korķi, sānu pieslēgums</t>
  </si>
  <si>
    <t>Apkures radiators C22-500-1100 ar stiprinājuma kronšteiniem, ieksrūvējamo atgaisotāju un tukšošanas korķi, sānu pieslēgums</t>
  </si>
  <si>
    <t>Apkures radiators C22-500-1200 ar stiprinājuma kronšteiniem, ieksrūvējamo atgaisotāju un tukšošanas korķi, sānu pieslēgums</t>
  </si>
  <si>
    <t>Cinkotā tēr.caurule d18x1,2, montāža</t>
  </si>
  <si>
    <t>Cinkotā tēr.caurule d22x1,5, montāža</t>
  </si>
  <si>
    <t>Cinkotā tēr.caurule d28x1,5, montāža</t>
  </si>
  <si>
    <t>Cinkotā tēr.caurule d35x1,5, montāža</t>
  </si>
  <si>
    <t>Cinkotā tēr.caurule d42x1,5, montāža</t>
  </si>
  <si>
    <t>Radiatoru vārsts DN15, montāža</t>
  </si>
  <si>
    <t>Radiatoru noslēgvārstu DN25mm, montāža</t>
  </si>
  <si>
    <t>Balansēšanas vārstu DN20mm, montāža</t>
  </si>
  <si>
    <t>Atpakaļgaitas vārstu DN15mm, montāža</t>
  </si>
  <si>
    <t>Tukšošanās ventīlis DN20mm, montāža</t>
  </si>
  <si>
    <t>Termostata galva Uni LHB</t>
  </si>
  <si>
    <t>Automātiskais atgaisošanas ventīlis DN15mm, montāža</t>
  </si>
  <si>
    <t>Gaisa seperātors "Exvoid" DN32, montāža</t>
  </si>
  <si>
    <t xml:space="preserve">Cauruļvadu  izolācija ar biezumu 11mm </t>
  </si>
  <si>
    <t>Esošo cauruļvadu un sildķermeņu demontāža</t>
  </si>
  <si>
    <t>Ventilācijas koloriferu siltumapgāde</t>
  </si>
  <si>
    <t>Cirkulācijas sūknis Q=0,027 m3/h, H=1m</t>
  </si>
  <si>
    <t>Trīsceļu reg.vārsts ar el.piedziņu, Kvs=6.3 Dn15</t>
  </si>
  <si>
    <t>Balansēšanas vārstu DN15mm, montāža</t>
  </si>
  <si>
    <t>Noslēgvārstu DN15mm, montāža</t>
  </si>
  <si>
    <t>Vienvirziena vārsts DN15, montāža</t>
  </si>
  <si>
    <t>Termometri un manometri (1gab.+2gab.)</t>
  </si>
  <si>
    <t>Netīrumu uztvērējs DN15mm, montāža</t>
  </si>
  <si>
    <t>Cinkotā tēr.caurule d15x1,2, montāža</t>
  </si>
  <si>
    <t>Fasondetaļas un veidgabali, montāža</t>
  </si>
  <si>
    <t>Ventiļi 2gb, vārst 2gb DN15, montāža</t>
  </si>
  <si>
    <t>Gaisa pieplūdes-nosūces agregāts Domekt R-700-L-F-EC/0.17-F7-M5-HE/2-X-R1-C6.1-X Lp=450m3/st., Ln=450m3/st., montāža</t>
  </si>
  <si>
    <t>Gaisa vads Ø 160, montāža</t>
  </si>
  <si>
    <t>Gaisa vads Ø 200, montāža</t>
  </si>
  <si>
    <t>Gaisa vads Ø 250, montāža</t>
  </si>
  <si>
    <t>Gaisa vads 150 x 300, montāža</t>
  </si>
  <si>
    <t>Trokšņu slāpētājs Ø 250, L=900 mm</t>
  </si>
  <si>
    <t>Regulējošais vārsts Ø 160</t>
  </si>
  <si>
    <t>Trokšņu slāpētājs Ø 250, L=600 mm</t>
  </si>
  <si>
    <t xml:space="preserve">Ārsienā montējama gaisa ieplūdes reste </t>
  </si>
  <si>
    <t>Siltummezgla rekonstrukcija</t>
  </si>
  <si>
    <t>Cirkulācijas sūknis Q=3.0 m3/h, H=50 kPa, N = 91 W ar automātiku</t>
  </si>
  <si>
    <t>Cinkotā tēr.caurule d54x1,5, montāža</t>
  </si>
  <si>
    <t>Esošo cauruļvadu un iekārtu demontāža</t>
  </si>
  <si>
    <t>Kanalizācijas plastmasas skataka komplektā ar pamatni, augstumu reg.cauruli, blīvgumiju, manžeti, teleskopu, vāku zaļajā zonā vāka rāmi, slodzes klase 25t, dziļumā līdz 1,05m D315</t>
  </si>
  <si>
    <t>Kanalizācijas plastmasas skataka komplektā ar pamatni, augstumu reg.cauruli, blīvgumiju, manžeti, teleskopu, vāku zaļajā zonā vāka rāmi, slodzes klase 25t, dziļumā līdz 1,05m D425</t>
  </si>
  <si>
    <t>Plastmasas PP monolītsienu  kanalizācijas uzmavu cauruļu Dn160, klase T8 montāža ar smilts apbērumu 0,2m ap cauruli</t>
  </si>
  <si>
    <t>Plastmasas PP monolītsienu  kanalizācijas uzmavu cauruļu Dn200, klase T8 montāža ar smilts apbērumu 0,2m ap cauruli</t>
  </si>
  <si>
    <t>Kanalizācijas plastmasas skataka komplektā ar pamatni, augstumu reg.cauruli, blīvgumiju, manžeti, teleskopu, vāku zaļajā zonā vāka rāmi, slodzes klase 25t, dziļumā līdz 1,05m D560</t>
  </si>
  <si>
    <t xml:space="preserve">Aizsargcaurule PVC Dn110 </t>
  </si>
  <si>
    <t>PP revīzija uz notekas DN100</t>
  </si>
  <si>
    <t>PP T-gabals 160/110/160</t>
  </si>
  <si>
    <t>Ārējā kanalizācija</t>
  </si>
  <si>
    <t xml:space="preserve">Kanalizācija </t>
  </si>
  <si>
    <t>Lokālā tāme Nr.5</t>
  </si>
  <si>
    <t>Esošo notekreņu saīsināšana un notekreņu un tekņu iznešana ārpus siltinājumu zonas</t>
  </si>
  <si>
    <t>PVC konstrukcijas paketstiklojuma logu bloka demontāža un  montāža siltinājumā</t>
  </si>
  <si>
    <t>1.43</t>
  </si>
  <si>
    <t xml:space="preserve"> - šķiedrcementa fasādes apdares dēlīši Cedral Clik 04 ar koka imitācijas faktūras virsmu</t>
  </si>
  <si>
    <t>Esošā seguma demontāža balkonos</t>
  </si>
  <si>
    <t>akmens masas flīzes Cerdisa EC1 30x60mm, 10x60mm Holborn TA, R11 Strutturalo</t>
  </si>
  <si>
    <t>Esošo cokola betona apmaļu demontāža</t>
  </si>
  <si>
    <t>Liekās grunts izvešana līdz 2km</t>
  </si>
  <si>
    <t xml:space="preserve">Smilts aizbēršana ar blietēšanu pa slāņiem </t>
  </si>
  <si>
    <t>Betona apmaļu uz betona pamatnes montāža</t>
  </si>
  <si>
    <t>t.m</t>
  </si>
  <si>
    <t>Bruģa seguma ierīkošana</t>
  </si>
  <si>
    <t xml:space="preserve">Esošā pandusa demontāža (personām ar kustību traucējumiem) </t>
  </si>
  <si>
    <t>Balkona asīs 5-6/A-B plātnes remonts</t>
  </si>
  <si>
    <t>Esošās un jaunizbūvētās dzegas krāsojums</t>
  </si>
  <si>
    <t>1.44</t>
  </si>
  <si>
    <t>1.45</t>
  </si>
  <si>
    <t>1.46</t>
  </si>
  <si>
    <t>1.47</t>
  </si>
  <si>
    <t>Bēniņu lūku nomaiņa ugunsnoturība EI-30</t>
  </si>
  <si>
    <t>Bēniņu lūku nomaiņa un siltumizolācijas ierīkošana bēniņu stāva grīdā</t>
  </si>
  <si>
    <t>13</t>
  </si>
  <si>
    <t>29</t>
  </si>
  <si>
    <t>30</t>
  </si>
  <si>
    <t>31</t>
  </si>
  <si>
    <t>Durvju ailu malu apdare ar 30mm biezām cietām akmens vates plātnēm</t>
  </si>
  <si>
    <t>Ventilējamās fasādes montāža un ārējo aiļu apdare</t>
  </si>
  <si>
    <t>Slīpuma no cementa javas ierīkošana lieveņos</t>
  </si>
  <si>
    <t>Grīdu flīzēšana ar hidroizolāciju ierīkošanai lieveņos</t>
  </si>
  <si>
    <t>Esošā seguma demontāža lieveņos</t>
  </si>
  <si>
    <t>Ventilācjas izvadkanālu pagarināšana un montāža</t>
  </si>
  <si>
    <t>dekoratīvais struktūrapmetums Dlabas 2;  SAKRET</t>
  </si>
  <si>
    <r>
      <t xml:space="preserve">                        BŪVNIECĪBAS   KOPTĀME      </t>
    </r>
    <r>
      <rPr>
        <i/>
        <sz val="14"/>
        <rFont val="Times New Roman"/>
        <family val="1"/>
      </rPr>
      <t xml:space="preserve"> </t>
    </r>
  </si>
  <si>
    <t>Objekta nosaukums:  "Salacgrīvas novada domes ēkas fasādes vienkāršotā atjaunošana"</t>
  </si>
  <si>
    <t>Tāmes Nr.</t>
  </si>
  <si>
    <t>Objekta nosaukums</t>
  </si>
  <si>
    <t>Vispārējie būvdarbi</t>
  </si>
  <si>
    <t>1.1.</t>
  </si>
  <si>
    <t>lokālā tāme Nr.1</t>
  </si>
  <si>
    <t xml:space="preserve"> - būvlaukuma ekspluatācijas izmaksas un sagatavošanas darbi</t>
  </si>
  <si>
    <t>1.2.</t>
  </si>
  <si>
    <t>lokālā tāme Nr.2</t>
  </si>
  <si>
    <t xml:space="preserve"> - vispārējie būvniecības darbi:</t>
  </si>
  <si>
    <r>
      <t xml:space="preserve">                </t>
    </r>
    <r>
      <rPr>
        <sz val="11"/>
        <rFont val="Times New Roman"/>
        <family val="1"/>
      </rPr>
      <t xml:space="preserve">~ </t>
    </r>
    <r>
      <rPr>
        <sz val="11"/>
        <rFont val="Times New Roman"/>
        <family val="1"/>
      </rPr>
      <t xml:space="preserve"> pamatu sanācija</t>
    </r>
  </si>
  <si>
    <r>
      <t xml:space="preserve">                </t>
    </r>
    <r>
      <rPr>
        <sz val="11"/>
        <rFont val="Times New Roman"/>
        <family val="1"/>
      </rPr>
      <t>~</t>
    </r>
    <r>
      <rPr>
        <sz val="10.45"/>
        <rFont val="Times New Roman"/>
        <family val="1"/>
      </rPr>
      <t xml:space="preserve"> </t>
    </r>
    <r>
      <rPr>
        <sz val="11"/>
        <rFont val="Times New Roman"/>
        <family val="1"/>
      </rPr>
      <t xml:space="preserve"> cokolstāva siltināšana</t>
    </r>
  </si>
  <si>
    <r>
      <t xml:space="preserve">                </t>
    </r>
    <r>
      <rPr>
        <sz val="11"/>
        <rFont val="Times New Roman"/>
        <family val="1"/>
      </rPr>
      <t>~</t>
    </r>
    <r>
      <rPr>
        <sz val="10.45"/>
        <rFont val="Times New Roman"/>
        <family val="1"/>
      </rPr>
      <t xml:space="preserve"> </t>
    </r>
    <r>
      <rPr>
        <sz val="11"/>
        <rFont val="Times New Roman"/>
        <family val="1"/>
      </rPr>
      <t xml:space="preserve"> jumts</t>
    </r>
  </si>
  <si>
    <r>
      <t xml:space="preserve">                </t>
    </r>
    <r>
      <rPr>
        <sz val="11"/>
        <rFont val="Times New Roman"/>
        <family val="1"/>
      </rPr>
      <t>~</t>
    </r>
    <r>
      <rPr>
        <sz val="10.45"/>
        <rFont val="Times New Roman"/>
        <family val="1"/>
      </rPr>
      <t xml:space="preserve"> </t>
    </r>
    <r>
      <rPr>
        <sz val="11"/>
        <rFont val="Times New Roman"/>
        <family val="1"/>
      </rPr>
      <t xml:space="preserve"> logi</t>
    </r>
  </si>
  <si>
    <r>
      <t xml:space="preserve">                </t>
    </r>
    <r>
      <rPr>
        <sz val="11"/>
        <rFont val="Times New Roman"/>
        <family val="1"/>
      </rPr>
      <t>~</t>
    </r>
    <r>
      <rPr>
        <sz val="10.45"/>
        <rFont val="Times New Roman"/>
        <family val="1"/>
      </rPr>
      <t xml:space="preserve"> </t>
    </r>
    <r>
      <rPr>
        <sz val="11"/>
        <rFont val="Times New Roman"/>
        <family val="1"/>
      </rPr>
      <t xml:space="preserve"> fasāde </t>
    </r>
  </si>
  <si>
    <r>
      <t xml:space="preserve">                </t>
    </r>
    <r>
      <rPr>
        <sz val="11"/>
        <rFont val="Times New Roman"/>
        <family val="1"/>
      </rPr>
      <t>~</t>
    </r>
    <r>
      <rPr>
        <sz val="10.45"/>
        <rFont val="Times New Roman"/>
        <family val="1"/>
      </rPr>
      <t xml:space="preserve"> </t>
    </r>
    <r>
      <rPr>
        <sz val="11"/>
        <rFont val="Times New Roman"/>
        <family val="1"/>
      </rPr>
      <t xml:space="preserve"> bēniņi</t>
    </r>
  </si>
  <si>
    <t>Specializētie darbi - iekšējie tīkli, sistēmas</t>
  </si>
  <si>
    <t>2.1.</t>
  </si>
  <si>
    <t>lokālā tāme Nr.3</t>
  </si>
  <si>
    <t xml:space="preserve"> - apkure</t>
  </si>
  <si>
    <t>2.3.</t>
  </si>
  <si>
    <t>lokālā tāme Nr.4</t>
  </si>
  <si>
    <t xml:space="preserve"> - ventilācija</t>
  </si>
  <si>
    <t>Specializētie darbi - ārējie tīkli</t>
  </si>
  <si>
    <t>3.1.</t>
  </si>
  <si>
    <t>lokāla tāme Nr.5</t>
  </si>
  <si>
    <t xml:space="preserve"> - ārējā kanalizācija</t>
  </si>
  <si>
    <t>Pamatu ārsienu tīrīšana un žāvēšana</t>
  </si>
  <si>
    <t>Balkonu apakšējās un sānu daļas apmešana un krāsošana</t>
  </si>
  <si>
    <t xml:space="preserve">Kanalizācijas cauruļvadu skalošana un nodošana  </t>
  </si>
  <si>
    <t>Ģeotekstils apkārt filtrācijas tranšejas un virs granta</t>
  </si>
  <si>
    <t>Siltumtrases tranšejas rakšana 1.0-1.2m dziļumā</t>
  </si>
  <si>
    <t>Smilts tranšejas pēdas sagatavošanai</t>
  </si>
  <si>
    <t>Siltumtrases pieslēgšana pie esošās apkures/ventilācijas kontūras</t>
  </si>
  <si>
    <t>Siltmtrases digitālā uzmērīšana, izpildmērījumu nodošana MDC</t>
  </si>
  <si>
    <t>Tranšejas aizbēršana, blietēšana</t>
  </si>
  <si>
    <t>Seguma atjaunošana ar karsto asfaltbetonu</t>
  </si>
  <si>
    <t>Rūpnieciski izolēta siltumtrase Ecoflex Thermo PRO Twin 2x25x2.3/145</t>
  </si>
  <si>
    <t>Siltumtrases gala noslēguzmava TWIN</t>
  </si>
  <si>
    <t>Palīgmateriāli siltumtrases pieslēgšanai</t>
  </si>
  <si>
    <t>Smilts tranšejas pēdai</t>
  </si>
  <si>
    <t>Siltumtrases izbūve ventilācijas iekārtai</t>
  </si>
  <si>
    <t>Siltumtrases Ecoflex Thermo PRO Twin 2x25x2.3/145 ieguldīšana tranšejā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</si>
</sst>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0"/>
    <numFmt numFmtId="187" formatCode="mmm\ dd"/>
    <numFmt numFmtId="188" formatCode="0.0"/>
    <numFmt numFmtId="189" formatCode="#,##0.0"/>
    <numFmt numFmtId="190" formatCode="0.0000"/>
    <numFmt numFmtId="191" formatCode="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u val="single"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0"/>
      <color indexed="10"/>
      <name val="Times New Roman"/>
      <family val="1"/>
    </font>
    <font>
      <sz val="12"/>
      <name val="Arial"/>
      <family val="2"/>
    </font>
    <font>
      <sz val="10.45"/>
      <name val="Times New Roman"/>
      <family val="1"/>
    </font>
    <font>
      <b/>
      <sz val="13"/>
      <name val="Times New Roman"/>
      <family val="1"/>
    </font>
    <font>
      <b/>
      <sz val="11"/>
      <color indexed="5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hair">
        <color indexed="59"/>
      </left>
      <right style="thin">
        <color indexed="59"/>
      </right>
      <top style="hair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/>
    </border>
    <border>
      <left>
        <color indexed="63"/>
      </left>
      <right>
        <color indexed="63"/>
      </right>
      <top style="thin">
        <color indexed="59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 style="thin"/>
      <top style="thin">
        <color indexed="59"/>
      </top>
      <bottom style="thin"/>
    </border>
    <border>
      <left style="hair">
        <color indexed="59"/>
      </left>
      <right style="thin"/>
      <top style="hair">
        <color indexed="59"/>
      </top>
      <bottom style="hair">
        <color indexed="59"/>
      </bottom>
    </border>
    <border>
      <left style="hair">
        <color indexed="59"/>
      </left>
      <right style="thin"/>
      <top style="hair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59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hair">
        <color indexed="59"/>
      </top>
      <bottom>
        <color indexed="63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double">
        <color indexed="59"/>
      </left>
      <right>
        <color indexed="63"/>
      </right>
      <top>
        <color indexed="63"/>
      </top>
      <bottom>
        <color indexed="63"/>
      </bottom>
    </border>
    <border>
      <left style="double">
        <color indexed="59"/>
      </left>
      <right>
        <color indexed="63"/>
      </right>
      <top>
        <color indexed="63"/>
      </top>
      <bottom style="double">
        <color indexed="59"/>
      </bottom>
    </border>
    <border>
      <left style="double">
        <color indexed="59"/>
      </left>
      <right style="double">
        <color indexed="59"/>
      </right>
      <top>
        <color indexed="63"/>
      </top>
      <bottom style="double">
        <color indexed="59"/>
      </bottom>
    </border>
    <border>
      <left style="double">
        <color indexed="59"/>
      </left>
      <right>
        <color indexed="63"/>
      </right>
      <top style="double">
        <color indexed="59"/>
      </top>
      <bottom style="double">
        <color indexed="59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hair">
        <color indexed="59"/>
      </bottom>
    </border>
    <border>
      <left style="double">
        <color indexed="59"/>
      </left>
      <right>
        <color indexed="63"/>
      </right>
      <top style="hair">
        <color indexed="59"/>
      </top>
      <bottom style="double">
        <color indexed="59"/>
      </bottom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</border>
    <border>
      <left style="double">
        <color indexed="59"/>
      </left>
      <right style="double">
        <color indexed="59"/>
      </right>
      <top>
        <color indexed="63"/>
      </top>
      <bottom>
        <color indexed="63"/>
      </bottom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</border>
    <border>
      <left style="double">
        <color indexed="59"/>
      </left>
      <right>
        <color indexed="63"/>
      </right>
      <top style="double">
        <color indexed="59"/>
      </top>
      <bottom>
        <color indexed="63"/>
      </bottom>
    </border>
    <border>
      <left style="double">
        <color indexed="59"/>
      </left>
      <right style="double">
        <color indexed="59"/>
      </right>
      <top style="double">
        <color indexed="59"/>
      </top>
      <bottom>
        <color indexed="63"/>
      </bottom>
    </border>
    <border>
      <left style="double">
        <color indexed="59"/>
      </left>
      <right>
        <color indexed="63"/>
      </right>
      <top>
        <color indexed="63"/>
      </top>
      <bottom style="double"/>
    </border>
    <border>
      <left style="double">
        <color indexed="59"/>
      </left>
      <right>
        <color indexed="63"/>
      </right>
      <top style="hair">
        <color indexed="59"/>
      </top>
      <bottom style="double"/>
    </border>
    <border>
      <left style="double">
        <color indexed="59"/>
      </left>
      <right style="double">
        <color indexed="59"/>
      </right>
      <top style="hair">
        <color indexed="59"/>
      </top>
      <bottom style="double"/>
    </border>
    <border>
      <left style="double">
        <color indexed="59"/>
      </left>
      <right style="double">
        <color indexed="59"/>
      </right>
      <top>
        <color indexed="63"/>
      </top>
      <bottom style="double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6" fillId="46" borderId="0" applyNumberFormat="0" applyBorder="0" applyAlignment="0" applyProtection="0"/>
    <xf numFmtId="0" fontId="12" fillId="0" borderId="6" applyNumberFormat="0" applyFill="0" applyAlignment="0" applyProtection="0"/>
    <xf numFmtId="0" fontId="13" fillId="47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48" borderId="7" applyNumberFormat="0" applyAlignment="0" applyProtection="0"/>
    <xf numFmtId="0" fontId="14" fillId="38" borderId="8" applyNumberFormat="0" applyAlignment="0" applyProtection="0"/>
    <xf numFmtId="0" fontId="44" fillId="0" borderId="0">
      <alignment/>
      <protection/>
    </xf>
    <xf numFmtId="0" fontId="47" fillId="0" borderId="0" applyNumberFormat="0" applyFill="0" applyBorder="0" applyAlignment="0" applyProtection="0"/>
    <xf numFmtId="0" fontId="48" fillId="49" borderId="9" applyNumberFormat="0" applyAlignment="0" applyProtection="0"/>
    <xf numFmtId="9" fontId="0" fillId="0" borderId="0" applyFill="0" applyBorder="0" applyAlignment="0" applyProtection="0"/>
    <xf numFmtId="0" fontId="0" fillId="50" borderId="10" applyNumberFormat="0" applyFont="0" applyAlignment="0" applyProtection="0"/>
    <xf numFmtId="0" fontId="49" fillId="0" borderId="11" applyNumberFormat="0" applyFill="0" applyAlignment="0" applyProtection="0"/>
    <xf numFmtId="0" fontId="50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54" fillId="52" borderId="16" applyNumberFormat="0" applyAlignment="0" applyProtection="0"/>
    <xf numFmtId="0" fontId="55" fillId="53" borderId="17" applyNumberFormat="0" applyAlignment="0" applyProtection="0"/>
    <xf numFmtId="0" fontId="56" fillId="53" borderId="16" applyNumberFormat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48" fillId="49" borderId="9" applyNumberFormat="0" applyAlignment="0" applyProtection="0"/>
    <xf numFmtId="0" fontId="58" fillId="0" borderId="0" applyNumberFormat="0" applyFill="0" applyBorder="0" applyAlignment="0" applyProtection="0"/>
    <xf numFmtId="0" fontId="59" fillId="54" borderId="0" applyNumberFormat="0" applyBorder="0" applyAlignment="0" applyProtection="0"/>
    <xf numFmtId="0" fontId="50" fillId="5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50" borderId="10" applyNumberFormat="0" applyFont="0" applyAlignment="0" applyProtection="0"/>
    <xf numFmtId="0" fontId="49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46" fillId="46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8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2" fontId="18" fillId="0" borderId="2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2" fontId="18" fillId="0" borderId="21" xfId="0" applyNumberFormat="1" applyFont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2" fontId="18" fillId="0" borderId="25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2" fontId="18" fillId="0" borderId="28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2" fontId="21" fillId="0" borderId="0" xfId="0" applyNumberFormat="1" applyFont="1" applyAlignment="1">
      <alignment vertical="center"/>
    </xf>
    <xf numFmtId="2" fontId="18" fillId="0" borderId="31" xfId="0" applyNumberFormat="1" applyFont="1" applyBorder="1" applyAlignment="1">
      <alignment horizontal="center" vertical="center"/>
    </xf>
    <xf numFmtId="2" fontId="22" fillId="55" borderId="21" xfId="0" applyNumberFormat="1" applyFont="1" applyFill="1" applyBorder="1" applyAlignment="1">
      <alignment horizontal="center" vertical="center" wrapText="1"/>
    </xf>
    <xf numFmtId="0" fontId="21" fillId="56" borderId="0" xfId="0" applyFont="1" applyFill="1" applyAlignment="1">
      <alignment/>
    </xf>
    <xf numFmtId="2" fontId="30" fillId="0" borderId="0" xfId="0" applyNumberFormat="1" applyFont="1" applyAlignment="1">
      <alignment/>
    </xf>
    <xf numFmtId="0" fontId="22" fillId="0" borderId="20" xfId="82" applyFont="1" applyBorder="1" applyAlignment="1">
      <alignment wrapText="1"/>
      <protection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 vertical="center"/>
    </xf>
    <xf numFmtId="0" fontId="18" fillId="0" borderId="20" xfId="82" applyFont="1" applyBorder="1" applyAlignment="1">
      <alignment wrapText="1"/>
      <protection/>
    </xf>
    <xf numFmtId="49" fontId="27" fillId="0" borderId="20" xfId="82" applyNumberFormat="1" applyFont="1" applyFill="1" applyBorder="1" applyAlignment="1">
      <alignment horizontal="center" vertical="center"/>
      <protection/>
    </xf>
    <xf numFmtId="0" fontId="27" fillId="0" borderId="20" xfId="82" applyNumberFormat="1" applyFont="1" applyFill="1" applyBorder="1" applyAlignment="1">
      <alignment horizontal="center" vertical="center"/>
      <protection/>
    </xf>
    <xf numFmtId="49" fontId="27" fillId="0" borderId="20" xfId="82" applyNumberFormat="1" applyFont="1" applyFill="1" applyBorder="1" applyAlignment="1">
      <alignment vertical="center" wrapText="1"/>
      <protection/>
    </xf>
    <xf numFmtId="49" fontId="27" fillId="0" borderId="20" xfId="82" applyNumberFormat="1" applyFont="1" applyFill="1" applyBorder="1" applyAlignment="1">
      <alignment horizontal="right" vertical="center" wrapText="1"/>
      <protection/>
    </xf>
    <xf numFmtId="0" fontId="24" fillId="0" borderId="20" xfId="0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left" vertical="center"/>
    </xf>
    <xf numFmtId="0" fontId="18" fillId="0" borderId="33" xfId="0" applyFont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8" fillId="0" borderId="20" xfId="0" applyFont="1" applyBorder="1" applyAlignment="1">
      <alignment vertical="center" wrapText="1"/>
    </xf>
    <xf numFmtId="0" fontId="28" fillId="0" borderId="20" xfId="0" applyFont="1" applyBorder="1" applyAlignment="1">
      <alignment horizontal="center" vertical="center"/>
    </xf>
    <xf numFmtId="2" fontId="2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0" fontId="18" fillId="0" borderId="20" xfId="0" applyFont="1" applyFill="1" applyBorder="1" applyAlignment="1">
      <alignment horizontal="right" vertical="center" wrapText="1"/>
    </xf>
    <xf numFmtId="2" fontId="18" fillId="0" borderId="20" xfId="0" applyNumberFormat="1" applyFont="1" applyBorder="1" applyAlignment="1">
      <alignment horizontal="center" vertical="center" wrapText="1"/>
    </xf>
    <xf numFmtId="0" fontId="24" fillId="0" borderId="32" xfId="0" applyFont="1" applyBorder="1" applyAlignment="1">
      <alignment vertical="center"/>
    </xf>
    <xf numFmtId="0" fontId="18" fillId="0" borderId="32" xfId="0" applyFont="1" applyFill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0" fontId="18" fillId="0" borderId="20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right"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49" fontId="27" fillId="0" borderId="35" xfId="82" applyNumberFormat="1" applyFont="1" applyFill="1" applyBorder="1" applyAlignment="1">
      <alignment horizontal="right" vertical="center" wrapText="1"/>
      <protection/>
    </xf>
    <xf numFmtId="49" fontId="27" fillId="0" borderId="35" xfId="82" applyNumberFormat="1" applyFont="1" applyFill="1" applyBorder="1" applyAlignment="1">
      <alignment horizontal="center" vertical="center"/>
      <protection/>
    </xf>
    <xf numFmtId="0" fontId="18" fillId="0" borderId="36" xfId="0" applyFont="1" applyBorder="1" applyAlignment="1">
      <alignment horizontal="center" vertical="center"/>
    </xf>
    <xf numFmtId="0" fontId="22" fillId="0" borderId="37" xfId="82" applyFont="1" applyBorder="1" applyAlignment="1">
      <alignment wrapText="1"/>
      <protection/>
    </xf>
    <xf numFmtId="0" fontId="18" fillId="0" borderId="37" xfId="82" applyFont="1" applyBorder="1" applyAlignment="1">
      <alignment wrapText="1"/>
      <protection/>
    </xf>
    <xf numFmtId="49" fontId="27" fillId="0" borderId="37" xfId="82" applyNumberFormat="1" applyFont="1" applyFill="1" applyBorder="1" applyAlignment="1">
      <alignment vertical="center" wrapText="1"/>
      <protection/>
    </xf>
    <xf numFmtId="49" fontId="27" fillId="0" borderId="37" xfId="82" applyNumberFormat="1" applyFont="1" applyFill="1" applyBorder="1" applyAlignment="1">
      <alignment horizontal="right" vertical="center" wrapText="1"/>
      <protection/>
    </xf>
    <xf numFmtId="49" fontId="27" fillId="0" borderId="38" xfId="82" applyNumberFormat="1" applyFont="1" applyFill="1" applyBorder="1" applyAlignment="1">
      <alignment horizontal="right" vertical="center" wrapText="1"/>
      <protection/>
    </xf>
    <xf numFmtId="0" fontId="18" fillId="0" borderId="24" xfId="0" applyFont="1" applyFill="1" applyBorder="1" applyAlignment="1">
      <alignment horizontal="left" vertical="center"/>
    </xf>
    <xf numFmtId="0" fontId="28" fillId="0" borderId="37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24" fillId="0" borderId="24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18" fillId="0" borderId="20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 wrapText="1"/>
    </xf>
    <xf numFmtId="2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4" fillId="0" borderId="20" xfId="0" applyFont="1" applyFill="1" applyBorder="1" applyAlignment="1">
      <alignment vertical="center" wrapText="1"/>
    </xf>
    <xf numFmtId="2" fontId="18" fillId="0" borderId="2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87" fontId="24" fillId="0" borderId="20" xfId="0" applyNumberFormat="1" applyFont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/>
    </xf>
    <xf numFmtId="49" fontId="22" fillId="0" borderId="20" xfId="0" applyNumberFormat="1" applyFont="1" applyBorder="1" applyAlignment="1">
      <alignment horizontal="center" vertical="center" wrapText="1"/>
    </xf>
    <xf numFmtId="0" fontId="22" fillId="57" borderId="20" xfId="0" applyFont="1" applyFill="1" applyBorder="1" applyAlignment="1">
      <alignment horizontal="center" vertical="center" wrapText="1"/>
    </xf>
    <xf numFmtId="2" fontId="22" fillId="57" borderId="20" xfId="0" applyNumberFormat="1" applyFont="1" applyFill="1" applyBorder="1" applyAlignment="1">
      <alignment horizontal="righ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58" borderId="20" xfId="0" applyFont="1" applyFill="1" applyBorder="1" applyAlignment="1">
      <alignment horizontal="center" vertical="center" wrapText="1"/>
    </xf>
    <xf numFmtId="0" fontId="18" fillId="57" borderId="2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center"/>
    </xf>
    <xf numFmtId="0" fontId="18" fillId="58" borderId="2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49" fontId="18" fillId="58" borderId="20" xfId="100" applyNumberFormat="1" applyFont="1" applyFill="1" applyBorder="1" applyAlignment="1">
      <alignment horizontal="left" vertical="center" wrapText="1"/>
      <protection/>
    </xf>
    <xf numFmtId="2" fontId="18" fillId="0" borderId="26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2" fontId="22" fillId="0" borderId="20" xfId="0" applyNumberFormat="1" applyFont="1" applyBorder="1" applyAlignment="1">
      <alignment horizontal="right" vertical="center" wrapText="1"/>
    </xf>
    <xf numFmtId="2" fontId="22" fillId="0" borderId="20" xfId="0" applyNumberFormat="1" applyFont="1" applyFill="1" applyBorder="1" applyAlignment="1">
      <alignment horizontal="right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49" fontId="18" fillId="0" borderId="40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40" xfId="0" applyFont="1" applyBorder="1" applyAlignment="1">
      <alignment horizontal="center" vertical="center"/>
    </xf>
    <xf numFmtId="2" fontId="18" fillId="0" borderId="40" xfId="0" applyNumberFormat="1" applyFont="1" applyFill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 wrapText="1"/>
    </xf>
    <xf numFmtId="49" fontId="27" fillId="0" borderId="40" xfId="82" applyNumberFormat="1" applyFont="1" applyFill="1" applyBorder="1" applyAlignment="1">
      <alignment horizontal="right" vertical="center" wrapText="1"/>
      <protection/>
    </xf>
    <xf numFmtId="49" fontId="27" fillId="0" borderId="40" xfId="82" applyNumberFormat="1" applyFont="1" applyFill="1" applyBorder="1" applyAlignment="1">
      <alignment horizontal="center" vertical="center"/>
      <protection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vertical="center" wrapText="1"/>
    </xf>
    <xf numFmtId="0" fontId="18" fillId="0" borderId="40" xfId="0" applyFont="1" applyBorder="1" applyAlignment="1">
      <alignment horizontal="center" vertical="center"/>
    </xf>
    <xf numFmtId="49" fontId="27" fillId="0" borderId="40" xfId="82" applyNumberFormat="1" applyFont="1" applyFill="1" applyBorder="1" applyAlignment="1">
      <alignment vertical="center" wrapText="1"/>
      <protection/>
    </xf>
    <xf numFmtId="2" fontId="18" fillId="0" borderId="40" xfId="0" applyNumberFormat="1" applyFont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18" fillId="0" borderId="41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1" fillId="0" borderId="0" xfId="0" applyFont="1" applyAlignment="1">
      <alignment/>
    </xf>
    <xf numFmtId="0" fontId="18" fillId="0" borderId="4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23" fillId="47" borderId="47" xfId="0" applyFont="1" applyFill="1" applyBorder="1" applyAlignment="1">
      <alignment horizontal="center" vertical="center"/>
    </xf>
    <xf numFmtId="0" fontId="23" fillId="47" borderId="43" xfId="0" applyFont="1" applyFill="1" applyBorder="1" applyAlignment="1">
      <alignment vertical="center" wrapText="1"/>
    </xf>
    <xf numFmtId="2" fontId="35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36" fillId="0" borderId="0" xfId="0" applyFont="1" applyAlignment="1">
      <alignment/>
    </xf>
    <xf numFmtId="0" fontId="18" fillId="0" borderId="48" xfId="0" applyFont="1" applyBorder="1" applyAlignment="1">
      <alignment horizontal="center" vertical="center"/>
    </xf>
    <xf numFmtId="0" fontId="19" fillId="0" borderId="48" xfId="0" applyFont="1" applyBorder="1" applyAlignment="1">
      <alignment horizontal="justify" vertical="center" wrapText="1"/>
    </xf>
    <xf numFmtId="2" fontId="21" fillId="0" borderId="0" xfId="0" applyNumberFormat="1" applyFont="1" applyBorder="1" applyAlignment="1">
      <alignment/>
    </xf>
    <xf numFmtId="0" fontId="18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justify" vertical="center" wrapText="1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justify" vertical="center" wrapText="1"/>
    </xf>
    <xf numFmtId="0" fontId="38" fillId="47" borderId="47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justify" vertical="center" wrapText="1"/>
    </xf>
    <xf numFmtId="0" fontId="21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justify" vertical="center" wrapText="1"/>
    </xf>
    <xf numFmtId="0" fontId="38" fillId="47" borderId="55" xfId="0" applyFont="1" applyFill="1" applyBorder="1" applyAlignment="1">
      <alignment horizontal="center" vertical="center"/>
    </xf>
    <xf numFmtId="0" fontId="23" fillId="47" borderId="58" xfId="0" applyFont="1" applyFill="1" applyBorder="1" applyAlignment="1">
      <alignment vertical="center" wrapText="1"/>
    </xf>
    <xf numFmtId="0" fontId="18" fillId="0" borderId="55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justify" vertical="center" wrapText="1"/>
    </xf>
    <xf numFmtId="0" fontId="61" fillId="0" borderId="20" xfId="103" applyFont="1" applyBorder="1">
      <alignment/>
      <protection/>
    </xf>
    <xf numFmtId="0" fontId="61" fillId="0" borderId="20" xfId="103" applyFont="1" applyBorder="1" applyAlignment="1">
      <alignment horizontal="center" vertical="center"/>
      <protection/>
    </xf>
    <xf numFmtId="0" fontId="61" fillId="0" borderId="20" xfId="103" applyFont="1" applyBorder="1" applyAlignment="1">
      <alignment wrapText="1"/>
      <protection/>
    </xf>
    <xf numFmtId="0" fontId="21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61" fillId="0" borderId="40" xfId="103" applyFont="1" applyFill="1" applyBorder="1">
      <alignment/>
      <protection/>
    </xf>
    <xf numFmtId="0" fontId="61" fillId="0" borderId="40" xfId="103" applyFont="1" applyBorder="1" applyAlignment="1">
      <alignment horizontal="center" vertical="center"/>
      <protection/>
    </xf>
    <xf numFmtId="0" fontId="18" fillId="0" borderId="59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wrapText="1"/>
    </xf>
    <xf numFmtId="2" fontId="18" fillId="0" borderId="59" xfId="0" applyNumberFormat="1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 wrapText="1"/>
    </xf>
    <xf numFmtId="0" fontId="18" fillId="0" borderId="20" xfId="0" applyFont="1" applyBorder="1" applyAlignment="1">
      <alignment horizontal="right" vertical="center" wrapText="1"/>
    </xf>
    <xf numFmtId="0" fontId="22" fillId="6" borderId="2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center"/>
    </xf>
    <xf numFmtId="2" fontId="18" fillId="0" borderId="19" xfId="0" applyNumberFormat="1" applyFont="1" applyBorder="1" applyAlignment="1">
      <alignment horizontal="center" vertical="center" wrapText="1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no 1. izcēluma" xfId="27"/>
    <cellStyle name="20% no 2. izcēluma" xfId="28"/>
    <cellStyle name="20% no 3. izcēluma" xfId="29"/>
    <cellStyle name="20% no 4. izcēluma" xfId="30"/>
    <cellStyle name="20% no 5. izcēluma" xfId="31"/>
    <cellStyle name="20% no 6. izcēluma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no 1. izcēluma" xfId="45"/>
    <cellStyle name="40% no 2. izcēluma" xfId="46"/>
    <cellStyle name="40% no 3. izcēluma" xfId="47"/>
    <cellStyle name="40% no 4. izcēluma" xfId="48"/>
    <cellStyle name="40% no 5. izcēluma" xfId="49"/>
    <cellStyle name="40% no 6. izcēluma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no 1. izcēluma" xfId="63"/>
    <cellStyle name="60% no 2. izcēluma" xfId="64"/>
    <cellStyle name="60% no 3. izcēluma" xfId="65"/>
    <cellStyle name="60% no 4. izcēluma" xfId="66"/>
    <cellStyle name="60% no 5. izcēluma" xfId="67"/>
    <cellStyle name="60% no 6. izcēluma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cel Built-in Normal" xfId="82"/>
    <cellStyle name="Explanatory Text" xfId="83"/>
    <cellStyle name="Good" xfId="84"/>
    <cellStyle name="Heading 1" xfId="85"/>
    <cellStyle name="Heading 2" xfId="86"/>
    <cellStyle name="Heading 3" xfId="87"/>
    <cellStyle name="Heading 4" xfId="88"/>
    <cellStyle name="Input" xfId="89"/>
    <cellStyle name="Izcēlums (1. veids)" xfId="90"/>
    <cellStyle name="Izcēlums (2. veids)" xfId="91"/>
    <cellStyle name="Izcēlums (3. veids)" xfId="92"/>
    <cellStyle name="Izcēlums (4. veids)" xfId="93"/>
    <cellStyle name="Izcēlums (5. veids)" xfId="94"/>
    <cellStyle name="Izcēlums (6. veids)" xfId="95"/>
    <cellStyle name="Labs" xfId="96"/>
    <cellStyle name="Linked Cell" xfId="97"/>
    <cellStyle name="Neutral" xfId="98"/>
    <cellStyle name="Normal 2" xfId="99"/>
    <cellStyle name="Normal_RS_spec_vent_17.05" xfId="100"/>
    <cellStyle name="Note" xfId="101"/>
    <cellStyle name="Output" xfId="102"/>
    <cellStyle name="Parasts 2" xfId="103"/>
    <cellStyle name="Paskaidrojošs teksts" xfId="104"/>
    <cellStyle name="Pārbaudes šūna" xfId="105"/>
    <cellStyle name="Percent" xfId="106"/>
    <cellStyle name="Piezīme" xfId="107"/>
    <cellStyle name="Saistīta šūna" xfId="108"/>
    <cellStyle name="Slikts" xfId="109"/>
    <cellStyle name="Title" xfId="110"/>
    <cellStyle name="Total" xfId="111"/>
    <cellStyle name="Virsraksts 1" xfId="112"/>
    <cellStyle name="Virsraksts 2" xfId="113"/>
    <cellStyle name="Virsraksts 3" xfId="114"/>
    <cellStyle name="Virsraksts 4" xfId="115"/>
    <cellStyle name="Warning Text" xfId="116"/>
    <cellStyle name="Акцент1" xfId="117"/>
    <cellStyle name="Акцент2" xfId="118"/>
    <cellStyle name="Акцент3" xfId="119"/>
    <cellStyle name="Акцент4" xfId="120"/>
    <cellStyle name="Акцент5" xfId="121"/>
    <cellStyle name="Акцент6" xfId="122"/>
    <cellStyle name="Ввод " xfId="123"/>
    <cellStyle name="Вывод" xfId="124"/>
    <cellStyle name="Вычисление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Плохой" xfId="134"/>
    <cellStyle name="Пояснение" xfId="135"/>
    <cellStyle name="Примечание" xfId="136"/>
    <cellStyle name="Связанная ячейка" xfId="137"/>
    <cellStyle name="Текст предупреждения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zoomScale="85" zoomScaleNormal="85" zoomScalePageLayoutView="0" workbookViewId="0" topLeftCell="A1">
      <selection activeCell="A26" sqref="A26:IV33"/>
    </sheetView>
  </sheetViews>
  <sheetFormatPr defaultColWidth="9.140625" defaultRowHeight="12.75"/>
  <cols>
    <col min="1" max="1" width="6.421875" style="11" customWidth="1"/>
    <col min="2" max="2" width="41.421875" style="11" customWidth="1"/>
    <col min="3" max="3" width="6.28125" style="11" customWidth="1"/>
    <col min="4" max="4" width="6.140625" style="12" customWidth="1"/>
    <col min="5" max="16384" width="9.140625" style="11" customWidth="1"/>
  </cols>
  <sheetData>
    <row r="1" ht="15" customHeight="1"/>
    <row r="2" spans="1:4" s="13" customFormat="1" ht="15" customHeight="1">
      <c r="A2" s="2" t="s">
        <v>16</v>
      </c>
      <c r="B2" s="2"/>
      <c r="C2" s="2"/>
      <c r="D2" s="2"/>
    </row>
    <row r="3" spans="1:4" s="14" customFormat="1" ht="15.75" customHeight="1">
      <c r="A3" s="5" t="s">
        <v>17</v>
      </c>
      <c r="B3" s="5"/>
      <c r="C3" s="5"/>
      <c r="D3" s="5"/>
    </row>
    <row r="4" spans="1:4" s="14" customFormat="1" ht="11.25" customHeight="1">
      <c r="A4" s="7" t="s">
        <v>18</v>
      </c>
      <c r="B4" s="7"/>
      <c r="C4" s="7"/>
      <c r="D4" s="7"/>
    </row>
    <row r="5" spans="1:4" s="14" customFormat="1" ht="9" customHeight="1">
      <c r="A5" s="15"/>
      <c r="B5" s="15"/>
      <c r="C5" s="15"/>
      <c r="D5" s="15"/>
    </row>
    <row r="6" spans="1:4" s="14" customFormat="1" ht="15.75" customHeight="1">
      <c r="A6" s="11" t="s">
        <v>19</v>
      </c>
      <c r="B6" s="11"/>
      <c r="C6" s="11" t="s">
        <v>175</v>
      </c>
      <c r="D6" s="11"/>
    </row>
    <row r="7" spans="1:4" s="14" customFormat="1" ht="15.75" customHeight="1">
      <c r="A7" s="11" t="s">
        <v>20</v>
      </c>
      <c r="B7" s="11"/>
      <c r="C7" s="11" t="s">
        <v>174</v>
      </c>
      <c r="D7" s="11"/>
    </row>
    <row r="8" spans="1:4" s="14" customFormat="1" ht="15.75" customHeight="1">
      <c r="A8" s="11" t="s">
        <v>21</v>
      </c>
      <c r="B8" s="11"/>
      <c r="C8" s="11" t="s">
        <v>176</v>
      </c>
      <c r="D8" s="11"/>
    </row>
    <row r="9" spans="1:4" s="14" customFormat="1" ht="15" customHeight="1">
      <c r="A9" s="11" t="s">
        <v>12</v>
      </c>
      <c r="B9" s="11"/>
      <c r="C9" s="11"/>
      <c r="D9" s="11"/>
    </row>
    <row r="10" spans="1:4" s="14" customFormat="1" ht="6" customHeight="1" hidden="1">
      <c r="A10" s="11"/>
      <c r="B10" s="11"/>
      <c r="C10" s="11"/>
      <c r="D10" s="11"/>
    </row>
    <row r="11" spans="1:4" s="14" customFormat="1" ht="6" customHeight="1">
      <c r="A11" s="11"/>
      <c r="B11" s="11"/>
      <c r="C11" s="11"/>
      <c r="D11" s="11"/>
    </row>
    <row r="12" spans="1:4" s="8" customFormat="1" ht="14.25" customHeight="1">
      <c r="A12" s="4" t="s">
        <v>10</v>
      </c>
      <c r="B12" s="4" t="s">
        <v>22</v>
      </c>
      <c r="C12" s="6" t="s">
        <v>23</v>
      </c>
      <c r="D12" s="3" t="s">
        <v>24</v>
      </c>
    </row>
    <row r="13" spans="1:4" s="8" customFormat="1" ht="49.5" customHeight="1">
      <c r="A13" s="4"/>
      <c r="B13" s="4"/>
      <c r="C13" s="6"/>
      <c r="D13" s="3"/>
    </row>
    <row r="14" spans="1:5" s="8" customFormat="1" ht="12.75" customHeight="1">
      <c r="A14" s="41" t="s">
        <v>11</v>
      </c>
      <c r="B14" s="41" t="s">
        <v>13</v>
      </c>
      <c r="C14" s="86" t="s">
        <v>14</v>
      </c>
      <c r="D14" s="60" t="s">
        <v>15</v>
      </c>
      <c r="E14" s="39"/>
    </row>
    <row r="15" spans="1:4" ht="15" customHeight="1">
      <c r="A15" s="101" t="s">
        <v>25</v>
      </c>
      <c r="B15" s="64" t="s">
        <v>136</v>
      </c>
      <c r="C15" s="41" t="s">
        <v>26</v>
      </c>
      <c r="D15" s="42">
        <v>1</v>
      </c>
    </row>
    <row r="16" spans="1:4" ht="15" customHeight="1">
      <c r="A16" s="101" t="s">
        <v>27</v>
      </c>
      <c r="B16" s="102" t="s">
        <v>144</v>
      </c>
      <c r="C16" s="41" t="s">
        <v>26</v>
      </c>
      <c r="D16" s="42">
        <v>1</v>
      </c>
    </row>
    <row r="17" spans="1:4" ht="23.25" customHeight="1">
      <c r="A17" s="101" t="s">
        <v>30</v>
      </c>
      <c r="B17" s="64" t="s">
        <v>3</v>
      </c>
      <c r="C17" s="41" t="s">
        <v>33</v>
      </c>
      <c r="D17" s="42">
        <v>3</v>
      </c>
    </row>
    <row r="18" spans="1:4" ht="23.25" customHeight="1">
      <c r="A18" s="101" t="s">
        <v>31</v>
      </c>
      <c r="B18" s="64" t="s">
        <v>2</v>
      </c>
      <c r="C18" s="41" t="s">
        <v>33</v>
      </c>
      <c r="D18" s="42">
        <v>3</v>
      </c>
    </row>
    <row r="19" spans="1:4" ht="37.5" customHeight="1">
      <c r="A19" s="101" t="s">
        <v>32</v>
      </c>
      <c r="B19" s="64" t="s">
        <v>37</v>
      </c>
      <c r="C19" s="41" t="s">
        <v>26</v>
      </c>
      <c r="D19" s="41">
        <v>1</v>
      </c>
    </row>
    <row r="20" spans="1:4" ht="12" customHeight="1">
      <c r="A20" s="101" t="s">
        <v>34</v>
      </c>
      <c r="B20" s="64" t="s">
        <v>39</v>
      </c>
      <c r="C20" s="41" t="s">
        <v>33</v>
      </c>
      <c r="D20" s="42">
        <v>3</v>
      </c>
    </row>
    <row r="21" spans="1:4" ht="12" customHeight="1">
      <c r="A21" s="101" t="s">
        <v>35</v>
      </c>
      <c r="B21" s="64" t="s">
        <v>41</v>
      </c>
      <c r="C21" s="41" t="s">
        <v>26</v>
      </c>
      <c r="D21" s="41">
        <v>1</v>
      </c>
    </row>
    <row r="22" spans="1:4" ht="12" customHeight="1">
      <c r="A22" s="101" t="s">
        <v>36</v>
      </c>
      <c r="B22" s="64" t="s">
        <v>43</v>
      </c>
      <c r="C22" s="41" t="s">
        <v>33</v>
      </c>
      <c r="D22" s="42">
        <v>3</v>
      </c>
    </row>
    <row r="23" spans="1:4" ht="24" customHeight="1">
      <c r="A23" s="101" t="s">
        <v>38</v>
      </c>
      <c r="B23" s="64" t="s">
        <v>4</v>
      </c>
      <c r="C23" s="41" t="s">
        <v>33</v>
      </c>
      <c r="D23" s="42">
        <v>3</v>
      </c>
    </row>
    <row r="24" spans="1:4" ht="12" customHeight="1">
      <c r="A24" s="101" t="s">
        <v>40</v>
      </c>
      <c r="B24" s="64" t="s">
        <v>45</v>
      </c>
      <c r="C24" s="41" t="s">
        <v>26</v>
      </c>
      <c r="D24" s="41">
        <v>1</v>
      </c>
    </row>
    <row r="25" spans="1:4" ht="12" customHeight="1" thickBot="1">
      <c r="A25" s="122" t="s">
        <v>42</v>
      </c>
      <c r="B25" s="123" t="s">
        <v>137</v>
      </c>
      <c r="C25" s="124" t="s">
        <v>76</v>
      </c>
      <c r="D25" s="124">
        <v>1</v>
      </c>
    </row>
    <row r="26" ht="13.5" thickTop="1">
      <c r="B26" s="21"/>
    </row>
    <row r="27" ht="12.75">
      <c r="B27" s="21"/>
    </row>
    <row r="28" ht="12.75">
      <c r="B28" s="21"/>
    </row>
  </sheetData>
  <sheetProtection selectLockedCells="1" selectUnlockedCells="1"/>
  <mergeCells count="7">
    <mergeCell ref="A2:D2"/>
    <mergeCell ref="A3:D3"/>
    <mergeCell ref="A4:D4"/>
    <mergeCell ref="A12:A13"/>
    <mergeCell ref="B12:B13"/>
    <mergeCell ref="C12:C13"/>
    <mergeCell ref="D12:D13"/>
  </mergeCells>
  <printOptions/>
  <pageMargins left="0.25" right="0.25" top="0.75" bottom="0.75" header="0.3" footer="0.3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7"/>
  <sheetViews>
    <sheetView zoomScale="85" zoomScaleNormal="85" zoomScalePageLayoutView="0" workbookViewId="0" topLeftCell="A1">
      <selection activeCell="E37" sqref="E37"/>
    </sheetView>
  </sheetViews>
  <sheetFormatPr defaultColWidth="9.140625" defaultRowHeight="12.75"/>
  <cols>
    <col min="1" max="1" width="5.7109375" style="11" customWidth="1"/>
    <col min="2" max="2" width="41.421875" style="11" customWidth="1"/>
    <col min="3" max="3" width="6.28125" style="11" customWidth="1"/>
    <col min="4" max="4" width="6.140625" style="12" customWidth="1"/>
    <col min="5" max="16384" width="9.140625" style="11" customWidth="1"/>
  </cols>
  <sheetData>
    <row r="1" spans="1:4" s="13" customFormat="1" ht="15" customHeight="1">
      <c r="A1" s="2" t="s">
        <v>289</v>
      </c>
      <c r="B1" s="2"/>
      <c r="C1" s="2"/>
      <c r="D1" s="2"/>
    </row>
    <row r="2" spans="1:4" s="14" customFormat="1" ht="15.75" customHeight="1">
      <c r="A2" s="5" t="s">
        <v>287</v>
      </c>
      <c r="B2" s="5"/>
      <c r="C2" s="5"/>
      <c r="D2" s="5"/>
    </row>
    <row r="3" spans="1:4" s="14" customFormat="1" ht="11.25" customHeight="1">
      <c r="A3" s="7" t="s">
        <v>18</v>
      </c>
      <c r="B3" s="7"/>
      <c r="C3" s="7"/>
      <c r="D3" s="7"/>
    </row>
    <row r="4" spans="1:4" s="14" customFormat="1" ht="15.75" customHeight="1">
      <c r="A4" s="11" t="s">
        <v>19</v>
      </c>
      <c r="B4" s="11"/>
      <c r="C4" s="11" t="s">
        <v>175</v>
      </c>
      <c r="D4" s="11"/>
    </row>
    <row r="5" spans="1:4" s="14" customFormat="1" ht="15.75" customHeight="1">
      <c r="A5" s="11" t="s">
        <v>20</v>
      </c>
      <c r="B5" s="11"/>
      <c r="C5" s="11" t="s">
        <v>174</v>
      </c>
      <c r="D5" s="11"/>
    </row>
    <row r="6" spans="1:4" s="14" customFormat="1" ht="15.75" customHeight="1">
      <c r="A6" s="11" t="s">
        <v>21</v>
      </c>
      <c r="B6" s="11"/>
      <c r="C6" s="11" t="s">
        <v>176</v>
      </c>
      <c r="D6" s="11"/>
    </row>
    <row r="7" spans="1:4" s="14" customFormat="1" ht="15" customHeight="1">
      <c r="A7" s="11" t="s">
        <v>12</v>
      </c>
      <c r="B7" s="11"/>
      <c r="C7" s="11"/>
      <c r="D7" s="11"/>
    </row>
    <row r="8" spans="1:4" s="14" customFormat="1" ht="6" customHeight="1" hidden="1">
      <c r="A8" s="11"/>
      <c r="B8" s="11"/>
      <c r="C8" s="11"/>
      <c r="D8" s="11"/>
    </row>
    <row r="9" spans="1:4" s="8" customFormat="1" ht="14.25" customHeight="1">
      <c r="A9" s="1" t="s">
        <v>10</v>
      </c>
      <c r="B9" s="185" t="s">
        <v>22</v>
      </c>
      <c r="C9" s="186" t="s">
        <v>23</v>
      </c>
      <c r="D9" s="193" t="s">
        <v>24</v>
      </c>
    </row>
    <row r="10" spans="1:4" s="8" customFormat="1" ht="47.25" customHeight="1">
      <c r="A10" s="1"/>
      <c r="B10" s="185"/>
      <c r="C10" s="186"/>
      <c r="D10" s="193"/>
    </row>
    <row r="11" spans="1:4" s="8" customFormat="1" ht="15" customHeight="1">
      <c r="A11" s="27" t="s">
        <v>11</v>
      </c>
      <c r="B11" s="30" t="s">
        <v>13</v>
      </c>
      <c r="C11" s="28" t="s">
        <v>14</v>
      </c>
      <c r="D11" s="116" t="s">
        <v>15</v>
      </c>
    </row>
    <row r="12" spans="1:4" ht="17.25" customHeight="1">
      <c r="A12" s="117" t="s">
        <v>11</v>
      </c>
      <c r="B12" s="118" t="s">
        <v>288</v>
      </c>
      <c r="C12" s="119"/>
      <c r="D12" s="120"/>
    </row>
    <row r="13" spans="1:4" ht="14.25" customHeight="1">
      <c r="A13" s="50" t="s">
        <v>51</v>
      </c>
      <c r="B13" s="106" t="s">
        <v>6</v>
      </c>
      <c r="C13" s="96" t="s">
        <v>53</v>
      </c>
      <c r="D13" s="121">
        <v>179</v>
      </c>
    </row>
    <row r="14" spans="1:4" ht="14.25" customHeight="1">
      <c r="A14" s="50" t="s">
        <v>52</v>
      </c>
      <c r="B14" s="106" t="s">
        <v>7</v>
      </c>
      <c r="C14" s="96" t="s">
        <v>53</v>
      </c>
      <c r="D14" s="121">
        <v>6</v>
      </c>
    </row>
    <row r="15" spans="1:4" ht="12.75" customHeight="1">
      <c r="A15" s="50" t="s">
        <v>54</v>
      </c>
      <c r="B15" s="100" t="s">
        <v>1</v>
      </c>
      <c r="C15" s="96" t="s">
        <v>53</v>
      </c>
      <c r="D15" s="97">
        <v>2.2</v>
      </c>
    </row>
    <row r="16" spans="1:4" ht="24" customHeight="1">
      <c r="A16" s="50" t="s">
        <v>55</v>
      </c>
      <c r="B16" s="106" t="s">
        <v>8</v>
      </c>
      <c r="C16" s="96" t="s">
        <v>53</v>
      </c>
      <c r="D16" s="121">
        <v>18</v>
      </c>
    </row>
    <row r="17" spans="1:4" ht="12.75" customHeight="1">
      <c r="A17" s="50" t="s">
        <v>56</v>
      </c>
      <c r="B17" s="106" t="s">
        <v>353</v>
      </c>
      <c r="C17" s="96" t="s">
        <v>62</v>
      </c>
      <c r="D17" s="114">
        <v>24</v>
      </c>
    </row>
    <row r="18" spans="1:4" ht="26.25" customHeight="1">
      <c r="A18" s="50" t="s">
        <v>57</v>
      </c>
      <c r="B18" s="95" t="s">
        <v>9</v>
      </c>
      <c r="C18" s="96" t="s">
        <v>85</v>
      </c>
      <c r="D18" s="97">
        <v>74</v>
      </c>
    </row>
    <row r="19" spans="1:4" ht="35.25" customHeight="1">
      <c r="A19" s="50" t="s">
        <v>58</v>
      </c>
      <c r="B19" s="95" t="s">
        <v>281</v>
      </c>
      <c r="C19" s="96" t="s">
        <v>85</v>
      </c>
      <c r="D19" s="97">
        <v>60.2</v>
      </c>
    </row>
    <row r="20" spans="1:4" ht="35.25" customHeight="1">
      <c r="A20" s="50" t="s">
        <v>102</v>
      </c>
      <c r="B20" s="95" t="s">
        <v>282</v>
      </c>
      <c r="C20" s="96" t="s">
        <v>85</v>
      </c>
      <c r="D20" s="97">
        <v>29.4</v>
      </c>
    </row>
    <row r="21" spans="1:4" ht="50.25" customHeight="1">
      <c r="A21" s="50" t="s">
        <v>103</v>
      </c>
      <c r="B21" s="95" t="s">
        <v>279</v>
      </c>
      <c r="C21" s="96" t="s">
        <v>26</v>
      </c>
      <c r="D21" s="97">
        <v>1</v>
      </c>
    </row>
    <row r="22" spans="1:4" ht="50.25" customHeight="1">
      <c r="A22" s="50" t="s">
        <v>104</v>
      </c>
      <c r="B22" s="95" t="s">
        <v>280</v>
      </c>
      <c r="C22" s="96" t="s">
        <v>26</v>
      </c>
      <c r="D22" s="97">
        <v>4</v>
      </c>
    </row>
    <row r="23" spans="1:4" ht="50.25" customHeight="1">
      <c r="A23" s="50" t="s">
        <v>105</v>
      </c>
      <c r="B23" s="95" t="s">
        <v>283</v>
      </c>
      <c r="C23" s="96" t="s">
        <v>26</v>
      </c>
      <c r="D23" s="97">
        <v>1</v>
      </c>
    </row>
    <row r="24" spans="1:4" ht="14.25" customHeight="1">
      <c r="A24" s="50" t="s">
        <v>106</v>
      </c>
      <c r="B24" s="95" t="s">
        <v>284</v>
      </c>
      <c r="C24" s="96" t="s">
        <v>85</v>
      </c>
      <c r="D24" s="97">
        <v>36</v>
      </c>
    </row>
    <row r="25" spans="1:4" ht="14.25" customHeight="1">
      <c r="A25" s="50" t="s">
        <v>107</v>
      </c>
      <c r="B25" s="95" t="s">
        <v>285</v>
      </c>
      <c r="C25" s="96" t="s">
        <v>76</v>
      </c>
      <c r="D25" s="97">
        <v>12</v>
      </c>
    </row>
    <row r="26" spans="1:4" ht="14.25" customHeight="1">
      <c r="A26" s="50" t="s">
        <v>108</v>
      </c>
      <c r="B26" s="95" t="s">
        <v>286</v>
      </c>
      <c r="C26" s="96" t="s">
        <v>76</v>
      </c>
      <c r="D26" s="97">
        <v>3</v>
      </c>
    </row>
    <row r="27" spans="1:4" ht="14.25" customHeight="1" thickBot="1">
      <c r="A27" s="126" t="s">
        <v>109</v>
      </c>
      <c r="B27" s="136" t="s">
        <v>352</v>
      </c>
      <c r="C27" s="137" t="s">
        <v>26</v>
      </c>
      <c r="D27" s="138">
        <v>1</v>
      </c>
    </row>
    <row r="28" spans="1:4" ht="13.5" thickTop="1">
      <c r="A28" s="10"/>
      <c r="B28" s="34"/>
      <c r="C28" s="10"/>
      <c r="D28" s="35"/>
    </row>
    <row r="29" spans="1:4" ht="12.75">
      <c r="A29" s="10"/>
      <c r="B29" s="34"/>
      <c r="C29" s="10"/>
      <c r="D29" s="35"/>
    </row>
    <row r="30" spans="1:4" ht="12.75">
      <c r="A30" s="10"/>
      <c r="B30" s="34"/>
      <c r="C30" s="10"/>
      <c r="D30" s="35"/>
    </row>
    <row r="31" spans="1:4" ht="12.75">
      <c r="A31" s="10"/>
      <c r="B31" s="10"/>
      <c r="C31" s="10"/>
      <c r="D31" s="35"/>
    </row>
    <row r="32" spans="1:4" ht="12.75">
      <c r="A32" s="10"/>
      <c r="B32" s="10"/>
      <c r="C32" s="10"/>
      <c r="D32" s="35"/>
    </row>
    <row r="33" spans="1:4" ht="12.75">
      <c r="A33" s="10"/>
      <c r="B33" s="10"/>
      <c r="C33" s="10"/>
      <c r="D33" s="35"/>
    </row>
    <row r="34" spans="1:4" ht="12.75">
      <c r="A34" s="10"/>
      <c r="B34" s="10"/>
      <c r="C34" s="10"/>
      <c r="D34" s="35"/>
    </row>
    <row r="35" spans="1:4" ht="12.75">
      <c r="A35" s="10"/>
      <c r="B35" s="10"/>
      <c r="C35" s="10"/>
      <c r="D35" s="35"/>
    </row>
    <row r="36" spans="1:4" ht="12.75">
      <c r="A36" s="10"/>
      <c r="B36" s="10"/>
      <c r="C36" s="10"/>
      <c r="D36" s="35"/>
    </row>
    <row r="37" spans="1:4" ht="12.75">
      <c r="A37" s="10"/>
      <c r="B37" s="10"/>
      <c r="C37" s="10"/>
      <c r="D37" s="35"/>
    </row>
  </sheetData>
  <sheetProtection selectLockedCells="1" selectUnlockedCells="1"/>
  <mergeCells count="7">
    <mergeCell ref="A1:D1"/>
    <mergeCell ref="A2:D2"/>
    <mergeCell ref="A3:D3"/>
    <mergeCell ref="A9:A10"/>
    <mergeCell ref="B9:B10"/>
    <mergeCell ref="C9:C10"/>
    <mergeCell ref="D9:D10"/>
  </mergeCells>
  <printOptions/>
  <pageMargins left="0.5511811023622047" right="0.15748031496062992" top="0.984251968503937" bottom="0.5905511811023623" header="0.5118110236220472" footer="0.5118110236220472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8.8515625" style="8" customWidth="1"/>
    <col min="2" max="2" width="17.140625" style="8" customWidth="1"/>
    <col min="3" max="3" width="37.57421875" style="8" customWidth="1"/>
    <col min="4" max="4" width="12.57421875" style="8" customWidth="1"/>
    <col min="5" max="16384" width="9.140625" style="8" customWidth="1"/>
  </cols>
  <sheetData>
    <row r="1" spans="1:3" ht="18" customHeight="1">
      <c r="A1" s="145"/>
      <c r="B1" s="145"/>
      <c r="C1" s="145"/>
    </row>
    <row r="2" spans="1:18" ht="20.25" customHeight="1">
      <c r="A2" s="145"/>
      <c r="B2" s="146" t="s">
        <v>322</v>
      </c>
      <c r="C2" s="146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9" customHeight="1">
      <c r="A3" s="145"/>
      <c r="B3" s="146"/>
      <c r="C3" s="14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21.75" customHeight="1">
      <c r="A4" s="9" t="s">
        <v>323</v>
      </c>
      <c r="B4" s="9"/>
      <c r="C4" s="9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8" ht="6.75" customHeight="1" thickBot="1">
      <c r="A5" s="145"/>
      <c r="B5" s="9"/>
      <c r="C5" s="9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1:18" ht="27.75" customHeight="1" thickBot="1" thickTop="1">
      <c r="A6" s="148" t="s">
        <v>10</v>
      </c>
      <c r="B6" s="148" t="s">
        <v>324</v>
      </c>
      <c r="C6" s="149" t="s">
        <v>325</v>
      </c>
      <c r="D6" s="150"/>
      <c r="E6" s="150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18" ht="18" customHeight="1" thickBot="1" thickTop="1">
      <c r="A7" s="151" t="s">
        <v>11</v>
      </c>
      <c r="B7" s="152" t="s">
        <v>13</v>
      </c>
      <c r="C7" s="153" t="s">
        <v>14</v>
      </c>
      <c r="D7" s="150"/>
      <c r="E7" s="150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8" s="159" customFormat="1" ht="19.5" customHeight="1" thickBot="1" thickTop="1">
      <c r="A8" s="154" t="s">
        <v>11</v>
      </c>
      <c r="B8" s="154" t="s">
        <v>12</v>
      </c>
      <c r="C8" s="155" t="s">
        <v>326</v>
      </c>
      <c r="D8" s="156"/>
      <c r="E8" s="157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</row>
    <row r="9" spans="1:18" ht="30.75" customHeight="1" thickTop="1">
      <c r="A9" s="151" t="s">
        <v>327</v>
      </c>
      <c r="B9" s="160" t="s">
        <v>328</v>
      </c>
      <c r="C9" s="161" t="s">
        <v>329</v>
      </c>
      <c r="D9" s="156"/>
      <c r="E9" s="162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</row>
    <row r="10" spans="1:18" ht="14.25" customHeight="1" thickBot="1">
      <c r="A10" s="151" t="s">
        <v>330</v>
      </c>
      <c r="B10" s="163" t="s">
        <v>331</v>
      </c>
      <c r="C10" s="164" t="s">
        <v>332</v>
      </c>
      <c r="D10" s="156"/>
      <c r="E10" s="150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</row>
    <row r="11" spans="1:18" ht="12.75" customHeight="1" thickTop="1">
      <c r="A11" s="151"/>
      <c r="B11" s="165"/>
      <c r="C11" s="166" t="s">
        <v>333</v>
      </c>
      <c r="D11" s="156"/>
      <c r="E11" s="150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</row>
    <row r="12" spans="1:18" ht="12.75" customHeight="1">
      <c r="A12" s="151"/>
      <c r="B12" s="165"/>
      <c r="C12" s="166" t="s">
        <v>334</v>
      </c>
      <c r="D12" s="156"/>
      <c r="E12" s="150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</row>
    <row r="13" spans="1:18" ht="12.75" customHeight="1">
      <c r="A13" s="151"/>
      <c r="B13" s="165"/>
      <c r="C13" s="166" t="s">
        <v>335</v>
      </c>
      <c r="D13" s="156"/>
      <c r="E13" s="150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</row>
    <row r="14" spans="1:18" ht="12.75" customHeight="1">
      <c r="A14" s="151"/>
      <c r="B14" s="165"/>
      <c r="C14" s="166" t="s">
        <v>336</v>
      </c>
      <c r="D14" s="156"/>
      <c r="E14" s="150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</row>
    <row r="15" spans="1:18" ht="12.75" customHeight="1">
      <c r="A15" s="151"/>
      <c r="B15" s="165"/>
      <c r="C15" s="166" t="s">
        <v>337</v>
      </c>
      <c r="D15" s="156"/>
      <c r="E15" s="150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</row>
    <row r="16" spans="1:18" ht="12.75" customHeight="1" thickBot="1">
      <c r="A16" s="151"/>
      <c r="B16" s="165"/>
      <c r="C16" s="166" t="s">
        <v>338</v>
      </c>
      <c r="D16" s="156"/>
      <c r="E16" s="150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</row>
    <row r="17" spans="1:18" ht="38.25" customHeight="1" thickBot="1" thickTop="1">
      <c r="A17" s="167" t="s">
        <v>13</v>
      </c>
      <c r="B17" s="167" t="s">
        <v>12</v>
      </c>
      <c r="C17" s="155" t="s">
        <v>339</v>
      </c>
      <c r="D17" s="156"/>
      <c r="E17" s="150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18" ht="12.75" customHeight="1" thickTop="1">
      <c r="A18" s="168" t="s">
        <v>340</v>
      </c>
      <c r="B18" s="169" t="s">
        <v>341</v>
      </c>
      <c r="C18" s="170" t="s">
        <v>342</v>
      </c>
      <c r="D18" s="156"/>
      <c r="E18" s="150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</row>
    <row r="19" spans="1:18" ht="12.75" customHeight="1" thickBot="1">
      <c r="A19" s="171" t="s">
        <v>343</v>
      </c>
      <c r="B19" s="172" t="s">
        <v>344</v>
      </c>
      <c r="C19" s="173" t="s">
        <v>345</v>
      </c>
      <c r="D19" s="156"/>
      <c r="E19" s="150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8" ht="19.5" customHeight="1" thickBot="1" thickTop="1">
      <c r="A20" s="174" t="s">
        <v>14</v>
      </c>
      <c r="B20" s="174"/>
      <c r="C20" s="175" t="s">
        <v>346</v>
      </c>
      <c r="D20" s="156"/>
      <c r="E20" s="150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</row>
    <row r="21" spans="1:18" ht="13.5" customHeight="1" thickBot="1" thickTop="1">
      <c r="A21" s="171" t="s">
        <v>347</v>
      </c>
      <c r="B21" s="176" t="s">
        <v>348</v>
      </c>
      <c r="C21" s="177" t="s">
        <v>349</v>
      </c>
      <c r="D21" s="156"/>
      <c r="E21" s="150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</row>
    <row r="22" spans="1:3" ht="13.5" thickTop="1">
      <c r="A22" s="11"/>
      <c r="B22" s="11"/>
      <c r="C22" s="16"/>
    </row>
    <row r="23" spans="1:3" ht="12.75">
      <c r="A23" s="11"/>
      <c r="B23" s="11"/>
      <c r="C23" s="11"/>
    </row>
    <row r="24" spans="1:2" ht="12.75">
      <c r="A24" s="11"/>
      <c r="B24" s="11"/>
    </row>
    <row r="25" spans="1:2" ht="12.75">
      <c r="A25" s="11"/>
      <c r="B25" s="11"/>
    </row>
    <row r="26" spans="1:2" ht="12.75">
      <c r="A26" s="11"/>
      <c r="B2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9"/>
  <sheetViews>
    <sheetView zoomScale="85" zoomScaleNormal="85" zoomScalePageLayoutView="0" workbookViewId="0" topLeftCell="A1">
      <selection activeCell="H18" sqref="H18"/>
    </sheetView>
  </sheetViews>
  <sheetFormatPr defaultColWidth="9.140625" defaultRowHeight="12.75"/>
  <cols>
    <col min="1" max="1" width="6.421875" style="11" customWidth="1"/>
    <col min="2" max="2" width="41.421875" style="11" customWidth="1"/>
    <col min="3" max="3" width="6.421875" style="11" customWidth="1"/>
    <col min="4" max="4" width="8.28125" style="12" customWidth="1"/>
    <col min="5" max="16384" width="9.140625" style="11" customWidth="1"/>
  </cols>
  <sheetData>
    <row r="1" spans="1:4" s="13" customFormat="1" ht="15" customHeight="1">
      <c r="A1" s="2" t="s">
        <v>50</v>
      </c>
      <c r="B1" s="2"/>
      <c r="C1" s="2"/>
      <c r="D1" s="2"/>
    </row>
    <row r="2" spans="1:4" s="14" customFormat="1" ht="15.75" customHeight="1">
      <c r="A2" s="5" t="s">
        <v>145</v>
      </c>
      <c r="B2" s="5"/>
      <c r="C2" s="5"/>
      <c r="D2" s="5"/>
    </row>
    <row r="3" spans="1:4" s="14" customFormat="1" ht="11.25" customHeight="1">
      <c r="A3" s="7" t="s">
        <v>18</v>
      </c>
      <c r="B3" s="7"/>
      <c r="C3" s="7"/>
      <c r="D3" s="7"/>
    </row>
    <row r="4" spans="1:4" s="14" customFormat="1" ht="15.75" customHeight="1">
      <c r="A4" s="11" t="s">
        <v>19</v>
      </c>
      <c r="B4" s="11"/>
      <c r="C4" s="11" t="s">
        <v>175</v>
      </c>
      <c r="D4" s="11"/>
    </row>
    <row r="5" spans="1:4" s="14" customFormat="1" ht="15.75" customHeight="1">
      <c r="A5" s="11" t="s">
        <v>20</v>
      </c>
      <c r="B5" s="11"/>
      <c r="C5" s="11" t="s">
        <v>174</v>
      </c>
      <c r="D5" s="11"/>
    </row>
    <row r="6" spans="1:4" s="14" customFormat="1" ht="15.75" customHeight="1">
      <c r="A6" s="11" t="s">
        <v>21</v>
      </c>
      <c r="B6" s="11"/>
      <c r="C6" s="11" t="s">
        <v>176</v>
      </c>
      <c r="D6" s="11"/>
    </row>
    <row r="7" spans="1:4" s="14" customFormat="1" ht="16.5" customHeight="1">
      <c r="A7" s="11" t="s">
        <v>12</v>
      </c>
      <c r="B7" s="11"/>
      <c r="C7" s="11"/>
      <c r="D7" s="11"/>
    </row>
    <row r="8" spans="1:4" s="14" customFormat="1" ht="6" customHeight="1" hidden="1">
      <c r="A8" s="11"/>
      <c r="B8" s="11"/>
      <c r="C8" s="11"/>
      <c r="D8" s="11"/>
    </row>
    <row r="9" spans="1:4" s="8" customFormat="1" ht="14.25" customHeight="1">
      <c r="A9" s="1" t="s">
        <v>10</v>
      </c>
      <c r="B9" s="185" t="s">
        <v>22</v>
      </c>
      <c r="C9" s="186" t="s">
        <v>23</v>
      </c>
      <c r="D9" s="187" t="s">
        <v>24</v>
      </c>
    </row>
    <row r="10" spans="1:4" s="8" customFormat="1" ht="50.25" customHeight="1">
      <c r="A10" s="1"/>
      <c r="B10" s="185"/>
      <c r="C10" s="186"/>
      <c r="D10" s="187"/>
    </row>
    <row r="11" spans="1:4" s="8" customFormat="1" ht="12" customHeight="1">
      <c r="A11" s="27" t="s">
        <v>11</v>
      </c>
      <c r="B11" s="30" t="s">
        <v>13</v>
      </c>
      <c r="C11" s="28" t="s">
        <v>14</v>
      </c>
      <c r="D11" s="29" t="s">
        <v>15</v>
      </c>
    </row>
    <row r="12" spans="1:4" ht="15" customHeight="1">
      <c r="A12" s="49" t="s">
        <v>11</v>
      </c>
      <c r="B12" s="40" t="s">
        <v>145</v>
      </c>
      <c r="C12" s="41"/>
      <c r="D12" s="42"/>
    </row>
    <row r="13" spans="1:4" ht="15" customHeight="1">
      <c r="A13" s="139">
        <v>1.1</v>
      </c>
      <c r="B13" s="44" t="s">
        <v>296</v>
      </c>
      <c r="C13" s="90" t="s">
        <v>62</v>
      </c>
      <c r="D13" s="42">
        <v>56</v>
      </c>
    </row>
    <row r="14" spans="1:4" ht="29.25" customHeight="1">
      <c r="A14" s="139">
        <v>1.2</v>
      </c>
      <c r="B14" s="64" t="s">
        <v>302</v>
      </c>
      <c r="C14" s="90" t="s">
        <v>62</v>
      </c>
      <c r="D14" s="42">
        <v>11</v>
      </c>
    </row>
    <row r="15" spans="1:4" ht="14.25" customHeight="1">
      <c r="A15" s="139">
        <v>1.3</v>
      </c>
      <c r="B15" s="44" t="s">
        <v>146</v>
      </c>
      <c r="C15" s="45" t="s">
        <v>114</v>
      </c>
      <c r="D15" s="46">
        <v>22</v>
      </c>
    </row>
    <row r="16" spans="1:4" ht="14.25" customHeight="1">
      <c r="A16" s="139">
        <v>1.4</v>
      </c>
      <c r="B16" s="19" t="s">
        <v>297</v>
      </c>
      <c r="C16" s="23" t="s">
        <v>53</v>
      </c>
      <c r="D16" s="18">
        <v>18</v>
      </c>
    </row>
    <row r="17" spans="1:4" ht="14.25" customHeight="1">
      <c r="A17" s="139">
        <v>1.5</v>
      </c>
      <c r="B17" s="44" t="s">
        <v>350</v>
      </c>
      <c r="C17" s="45" t="s">
        <v>68</v>
      </c>
      <c r="D17" s="46">
        <v>70</v>
      </c>
    </row>
    <row r="18" spans="1:4" ht="14.25" customHeight="1">
      <c r="A18" s="139">
        <v>1.6</v>
      </c>
      <c r="B18" s="47" t="s">
        <v>148</v>
      </c>
      <c r="C18" s="45" t="s">
        <v>68</v>
      </c>
      <c r="D18" s="45" t="s">
        <v>133</v>
      </c>
    </row>
    <row r="19" spans="1:4" ht="14.25" customHeight="1">
      <c r="A19" s="139">
        <v>1.7</v>
      </c>
      <c r="B19" s="48" t="s">
        <v>149</v>
      </c>
      <c r="C19" s="45" t="s">
        <v>69</v>
      </c>
      <c r="D19" s="45" t="s">
        <v>133</v>
      </c>
    </row>
    <row r="20" spans="1:4" ht="15" customHeight="1">
      <c r="A20" s="139">
        <v>1.8</v>
      </c>
      <c r="B20" s="48" t="s">
        <v>151</v>
      </c>
      <c r="C20" s="45" t="s">
        <v>68</v>
      </c>
      <c r="D20" s="45" t="s">
        <v>155</v>
      </c>
    </row>
    <row r="21" spans="1:4" ht="15" customHeight="1">
      <c r="A21" s="139">
        <v>1.9</v>
      </c>
      <c r="B21" s="48" t="s">
        <v>152</v>
      </c>
      <c r="C21" s="45" t="s">
        <v>114</v>
      </c>
      <c r="D21" s="45" t="s">
        <v>36</v>
      </c>
    </row>
    <row r="22" spans="1:4" ht="25.5" customHeight="1">
      <c r="A22" s="139">
        <v>2</v>
      </c>
      <c r="B22" s="47" t="s">
        <v>153</v>
      </c>
      <c r="C22" s="45" t="s">
        <v>68</v>
      </c>
      <c r="D22" s="45" t="s">
        <v>158</v>
      </c>
    </row>
    <row r="23" spans="1:4" ht="27" customHeight="1" thickBot="1">
      <c r="A23" s="144">
        <v>2.1</v>
      </c>
      <c r="B23" s="127" t="s">
        <v>154</v>
      </c>
      <c r="C23" s="128" t="s">
        <v>71</v>
      </c>
      <c r="D23" s="128" t="s">
        <v>156</v>
      </c>
    </row>
    <row r="24" spans="1:4" ht="1.5" customHeight="1" thickTop="1">
      <c r="A24" s="51"/>
      <c r="B24" s="52"/>
      <c r="C24" s="53"/>
      <c r="D24" s="54"/>
    </row>
    <row r="25" spans="1:4" ht="12.75">
      <c r="A25" s="10"/>
      <c r="B25" s="10"/>
      <c r="C25" s="10"/>
      <c r="D25" s="35"/>
    </row>
    <row r="26" spans="1:4" ht="12.75">
      <c r="A26" s="10"/>
      <c r="B26" s="10"/>
      <c r="C26" s="10"/>
      <c r="D26" s="35"/>
    </row>
    <row r="27" spans="1:4" ht="12.75">
      <c r="A27" s="10"/>
      <c r="B27" s="10"/>
      <c r="C27" s="10"/>
      <c r="D27" s="35"/>
    </row>
    <row r="28" spans="1:4" ht="12.75">
      <c r="A28" s="10"/>
      <c r="B28" s="10"/>
      <c r="C28" s="10"/>
      <c r="D28" s="35"/>
    </row>
    <row r="29" spans="1:4" ht="12.75">
      <c r="A29" s="10"/>
      <c r="B29" s="10"/>
      <c r="C29" s="10"/>
      <c r="D29" s="35"/>
    </row>
    <row r="30" spans="1:4" ht="12.75">
      <c r="A30" s="10"/>
      <c r="B30" s="10"/>
      <c r="C30" s="10"/>
      <c r="D30" s="35"/>
    </row>
    <row r="31" spans="1:4" ht="12.75">
      <c r="A31" s="10"/>
      <c r="B31" s="10"/>
      <c r="C31" s="10"/>
      <c r="D31" s="35"/>
    </row>
    <row r="32" spans="1:4" ht="12.75">
      <c r="A32" s="10"/>
      <c r="B32" s="10"/>
      <c r="C32" s="10"/>
      <c r="D32" s="35"/>
    </row>
    <row r="33" spans="1:4" ht="12.75">
      <c r="A33" s="10"/>
      <c r="B33" s="10"/>
      <c r="C33" s="10"/>
      <c r="D33" s="35"/>
    </row>
    <row r="34" spans="1:4" ht="12.75">
      <c r="A34" s="10"/>
      <c r="B34" s="10"/>
      <c r="C34" s="10"/>
      <c r="D34" s="35"/>
    </row>
    <row r="35" spans="1:4" ht="12.75">
      <c r="A35" s="10"/>
      <c r="B35" s="10"/>
      <c r="C35" s="10"/>
      <c r="D35" s="35"/>
    </row>
    <row r="36" spans="1:4" ht="12.75">
      <c r="A36" s="10"/>
      <c r="B36" s="10"/>
      <c r="C36" s="10"/>
      <c r="D36" s="35"/>
    </row>
    <row r="37" spans="1:4" ht="12.75">
      <c r="A37" s="10"/>
      <c r="B37" s="10"/>
      <c r="C37" s="10"/>
      <c r="D37" s="35"/>
    </row>
    <row r="38" spans="1:4" ht="12.75">
      <c r="A38" s="10"/>
      <c r="B38" s="10"/>
      <c r="C38" s="10"/>
      <c r="D38" s="35"/>
    </row>
    <row r="39" spans="1:4" ht="12.75">
      <c r="A39" s="10"/>
      <c r="B39" s="10"/>
      <c r="C39" s="10"/>
      <c r="D39" s="35"/>
    </row>
    <row r="40" spans="1:4" ht="12.75">
      <c r="A40" s="10"/>
      <c r="B40" s="10"/>
      <c r="C40" s="10"/>
      <c r="D40" s="35"/>
    </row>
    <row r="41" spans="1:4" ht="12.75">
      <c r="A41" s="10"/>
      <c r="B41" s="10"/>
      <c r="C41" s="10"/>
      <c r="D41" s="35"/>
    </row>
    <row r="42" spans="1:4" ht="12.75">
      <c r="A42" s="10"/>
      <c r="B42" s="10"/>
      <c r="C42" s="10"/>
      <c r="D42" s="35"/>
    </row>
    <row r="43" spans="1:4" ht="12.75">
      <c r="A43" s="10"/>
      <c r="B43" s="10"/>
      <c r="C43" s="10"/>
      <c r="D43" s="35"/>
    </row>
    <row r="44" spans="1:4" ht="12.75">
      <c r="A44" s="10"/>
      <c r="B44" s="10"/>
      <c r="C44" s="10"/>
      <c r="D44" s="35"/>
    </row>
    <row r="45" spans="1:4" ht="12.75">
      <c r="A45" s="10"/>
      <c r="B45" s="10"/>
      <c r="C45" s="10"/>
      <c r="D45" s="35"/>
    </row>
    <row r="46" spans="1:4" ht="12.75">
      <c r="A46" s="10"/>
      <c r="B46" s="10"/>
      <c r="C46" s="10"/>
      <c r="D46" s="35"/>
    </row>
    <row r="47" spans="1:4" ht="12.75">
      <c r="A47" s="10"/>
      <c r="B47" s="10"/>
      <c r="C47" s="10"/>
      <c r="D47" s="35"/>
    </row>
    <row r="48" spans="1:4" ht="12.75">
      <c r="A48" s="10"/>
      <c r="B48" s="10"/>
      <c r="C48" s="10"/>
      <c r="D48" s="35"/>
    </row>
    <row r="49" spans="1:4" ht="12.75">
      <c r="A49" s="10"/>
      <c r="B49" s="10"/>
      <c r="C49" s="10"/>
      <c r="D49" s="35"/>
    </row>
    <row r="50" spans="1:4" ht="12.75">
      <c r="A50" s="10"/>
      <c r="B50" s="10"/>
      <c r="C50" s="10"/>
      <c r="D50" s="35"/>
    </row>
    <row r="51" spans="1:4" ht="12.75">
      <c r="A51" s="10"/>
      <c r="B51" s="10"/>
      <c r="C51" s="10"/>
      <c r="D51" s="35"/>
    </row>
    <row r="52" spans="1:4" ht="12.75">
      <c r="A52" s="10"/>
      <c r="B52" s="10"/>
      <c r="C52" s="10"/>
      <c r="D52" s="35"/>
    </row>
    <row r="53" spans="1:4" ht="12.75">
      <c r="A53" s="10"/>
      <c r="B53" s="10"/>
      <c r="C53" s="10"/>
      <c r="D53" s="35"/>
    </row>
    <row r="54" spans="1:4" ht="12.75">
      <c r="A54" s="10"/>
      <c r="B54" s="10"/>
      <c r="C54" s="10"/>
      <c r="D54" s="35"/>
    </row>
    <row r="55" spans="1:4" ht="12.75">
      <c r="A55" s="10"/>
      <c r="B55" s="10"/>
      <c r="C55" s="10"/>
      <c r="D55" s="35"/>
    </row>
    <row r="56" spans="1:4" ht="12.75">
      <c r="A56" s="10"/>
      <c r="B56" s="10"/>
      <c r="C56" s="10"/>
      <c r="D56" s="35"/>
    </row>
    <row r="57" spans="1:4" ht="12.75">
      <c r="A57" s="10"/>
      <c r="B57" s="10"/>
      <c r="C57" s="10"/>
      <c r="D57" s="35"/>
    </row>
    <row r="58" spans="1:4" ht="12.75">
      <c r="A58" s="10"/>
      <c r="B58" s="10"/>
      <c r="C58" s="10"/>
      <c r="D58" s="35"/>
    </row>
    <row r="59" spans="1:4" ht="12.75">
      <c r="A59" s="10"/>
      <c r="B59" s="10"/>
      <c r="C59" s="10"/>
      <c r="D59" s="35"/>
    </row>
    <row r="60" spans="1:4" ht="12.75">
      <c r="A60" s="10"/>
      <c r="B60" s="10"/>
      <c r="C60" s="10"/>
      <c r="D60" s="35"/>
    </row>
    <row r="61" spans="1:4" ht="12.75">
      <c r="A61" s="10"/>
      <c r="B61" s="10"/>
      <c r="C61" s="10"/>
      <c r="D61" s="35"/>
    </row>
    <row r="62" spans="1:4" ht="12.75">
      <c r="A62" s="10"/>
      <c r="B62" s="10"/>
      <c r="C62" s="10"/>
      <c r="D62" s="35"/>
    </row>
    <row r="63" spans="1:4" ht="12.75">
      <c r="A63" s="10"/>
      <c r="B63" s="10"/>
      <c r="C63" s="10"/>
      <c r="D63" s="35"/>
    </row>
    <row r="64" spans="1:4" ht="12.75">
      <c r="A64" s="10"/>
      <c r="B64" s="10"/>
      <c r="C64" s="10"/>
      <c r="D64" s="35"/>
    </row>
    <row r="65" spans="1:4" ht="12.75">
      <c r="A65" s="10"/>
      <c r="B65" s="10"/>
      <c r="C65" s="10"/>
      <c r="D65" s="35"/>
    </row>
    <row r="66" spans="1:4" ht="12.75">
      <c r="A66" s="10"/>
      <c r="B66" s="10"/>
      <c r="C66" s="10"/>
      <c r="D66" s="35"/>
    </row>
    <row r="67" spans="1:4" ht="12.75">
      <c r="A67" s="10"/>
      <c r="B67" s="10"/>
      <c r="C67" s="10"/>
      <c r="D67" s="35"/>
    </row>
    <row r="68" spans="1:4" ht="12.75">
      <c r="A68" s="10"/>
      <c r="B68" s="10"/>
      <c r="C68" s="10"/>
      <c r="D68" s="35"/>
    </row>
    <row r="69" spans="1:4" ht="12.75">
      <c r="A69" s="10"/>
      <c r="B69" s="10"/>
      <c r="C69" s="10"/>
      <c r="D69" s="35"/>
    </row>
    <row r="70" spans="1:4" ht="12.75">
      <c r="A70" s="10"/>
      <c r="B70" s="10"/>
      <c r="C70" s="10"/>
      <c r="D70" s="35"/>
    </row>
    <row r="71" spans="1:4" ht="12.75">
      <c r="A71" s="10"/>
      <c r="B71" s="10"/>
      <c r="C71" s="10"/>
      <c r="D71" s="35"/>
    </row>
    <row r="72" spans="1:4" ht="12.75">
      <c r="A72" s="10"/>
      <c r="B72" s="10"/>
      <c r="C72" s="10"/>
      <c r="D72" s="35"/>
    </row>
    <row r="73" spans="1:4" ht="12.75">
      <c r="A73" s="10"/>
      <c r="B73" s="10"/>
      <c r="C73" s="10"/>
      <c r="D73" s="35"/>
    </row>
    <row r="74" spans="1:4" ht="12.75">
      <c r="A74" s="10"/>
      <c r="B74" s="10"/>
      <c r="C74" s="10"/>
      <c r="D74" s="35"/>
    </row>
    <row r="75" spans="1:4" ht="12.75">
      <c r="A75" s="10"/>
      <c r="B75" s="10"/>
      <c r="C75" s="10"/>
      <c r="D75" s="35"/>
    </row>
    <row r="76" spans="1:4" ht="12.75">
      <c r="A76" s="10"/>
      <c r="B76" s="10"/>
      <c r="C76" s="10"/>
      <c r="D76" s="35"/>
    </row>
    <row r="77" spans="1:4" ht="12.75">
      <c r="A77" s="10"/>
      <c r="B77" s="10"/>
      <c r="C77" s="10"/>
      <c r="D77" s="35"/>
    </row>
    <row r="78" spans="1:4" ht="12.75">
      <c r="A78" s="10"/>
      <c r="B78" s="10"/>
      <c r="C78" s="10"/>
      <c r="D78" s="35"/>
    </row>
    <row r="79" spans="1:4" ht="12.75">
      <c r="A79" s="10"/>
      <c r="B79" s="10"/>
      <c r="C79" s="10"/>
      <c r="D79" s="35"/>
    </row>
    <row r="80" spans="1:4" ht="12.75">
      <c r="A80" s="10"/>
      <c r="B80" s="10"/>
      <c r="C80" s="10"/>
      <c r="D80" s="35"/>
    </row>
    <row r="81" spans="1:4" ht="12.75">
      <c r="A81" s="10"/>
      <c r="B81" s="10"/>
      <c r="C81" s="10"/>
      <c r="D81" s="35"/>
    </row>
    <row r="82" spans="1:4" ht="12.75">
      <c r="A82" s="10"/>
      <c r="B82" s="10"/>
      <c r="C82" s="10"/>
      <c r="D82" s="35"/>
    </row>
    <row r="83" spans="1:4" ht="12.75">
      <c r="A83" s="10"/>
      <c r="B83" s="10"/>
      <c r="C83" s="10"/>
      <c r="D83" s="35"/>
    </row>
    <row r="84" spans="1:4" ht="12.75">
      <c r="A84" s="10"/>
      <c r="B84" s="10"/>
      <c r="C84" s="10"/>
      <c r="D84" s="35"/>
    </row>
    <row r="85" spans="1:4" ht="12.75">
      <c r="A85" s="10"/>
      <c r="B85" s="10"/>
      <c r="C85" s="10"/>
      <c r="D85" s="35"/>
    </row>
    <row r="86" spans="1:4" ht="12.75">
      <c r="A86" s="10"/>
      <c r="B86" s="10"/>
      <c r="C86" s="10"/>
      <c r="D86" s="35"/>
    </row>
    <row r="87" spans="1:4" ht="12.75">
      <c r="A87" s="10"/>
      <c r="B87" s="10"/>
      <c r="C87" s="10"/>
      <c r="D87" s="35"/>
    </row>
    <row r="88" spans="1:4" ht="12.75">
      <c r="A88" s="10"/>
      <c r="B88" s="10"/>
      <c r="C88" s="10"/>
      <c r="D88" s="35"/>
    </row>
    <row r="89" spans="1:4" ht="12.75">
      <c r="A89" s="10"/>
      <c r="B89" s="10"/>
      <c r="C89" s="10"/>
      <c r="D89" s="35"/>
    </row>
    <row r="90" spans="1:4" ht="12.75">
      <c r="A90" s="10"/>
      <c r="B90" s="10"/>
      <c r="C90" s="10"/>
      <c r="D90" s="35"/>
    </row>
    <row r="91" spans="1:4" ht="12.75">
      <c r="A91" s="10"/>
      <c r="B91" s="10"/>
      <c r="C91" s="10"/>
      <c r="D91" s="35"/>
    </row>
    <row r="92" spans="1:4" ht="12.75">
      <c r="A92" s="10"/>
      <c r="B92" s="10"/>
      <c r="C92" s="10"/>
      <c r="D92" s="35"/>
    </row>
    <row r="93" spans="1:4" ht="12.75">
      <c r="A93" s="10"/>
      <c r="B93" s="10"/>
      <c r="C93" s="10"/>
      <c r="D93" s="35"/>
    </row>
    <row r="94" spans="1:4" ht="12.75">
      <c r="A94" s="10"/>
      <c r="B94" s="10"/>
      <c r="C94" s="10"/>
      <c r="D94" s="35"/>
    </row>
    <row r="95" spans="1:4" ht="12.75">
      <c r="A95" s="10"/>
      <c r="B95" s="10"/>
      <c r="C95" s="10"/>
      <c r="D95" s="35"/>
    </row>
    <row r="96" spans="1:4" ht="12.75">
      <c r="A96" s="10"/>
      <c r="B96" s="10"/>
      <c r="C96" s="10"/>
      <c r="D96" s="35"/>
    </row>
    <row r="97" spans="1:4" ht="12.75">
      <c r="A97" s="10"/>
      <c r="B97" s="10"/>
      <c r="C97" s="10"/>
      <c r="D97" s="35"/>
    </row>
    <row r="98" spans="1:4" ht="12.75">
      <c r="A98" s="10"/>
      <c r="B98" s="10"/>
      <c r="C98" s="10"/>
      <c r="D98" s="35"/>
    </row>
    <row r="99" spans="1:4" ht="12.75">
      <c r="A99" s="10"/>
      <c r="B99" s="10"/>
      <c r="C99" s="10"/>
      <c r="D99" s="35"/>
    </row>
    <row r="100" spans="1:4" ht="12.75">
      <c r="A100" s="10"/>
      <c r="B100" s="10"/>
      <c r="C100" s="10"/>
      <c r="D100" s="35"/>
    </row>
    <row r="101" spans="1:4" ht="12.75">
      <c r="A101" s="10"/>
      <c r="B101" s="10"/>
      <c r="C101" s="10"/>
      <c r="D101" s="35"/>
    </row>
    <row r="102" spans="1:4" ht="12.75">
      <c r="A102" s="10"/>
      <c r="B102" s="10"/>
      <c r="C102" s="10"/>
      <c r="D102" s="35"/>
    </row>
    <row r="103" spans="1:4" ht="12.75">
      <c r="A103" s="10"/>
      <c r="B103" s="10"/>
      <c r="C103" s="10"/>
      <c r="D103" s="35"/>
    </row>
    <row r="104" spans="1:4" ht="12.75">
      <c r="A104" s="10"/>
      <c r="B104" s="10"/>
      <c r="C104" s="10"/>
      <c r="D104" s="35"/>
    </row>
    <row r="105" spans="1:4" ht="12.75">
      <c r="A105" s="10"/>
      <c r="B105" s="10"/>
      <c r="C105" s="10"/>
      <c r="D105" s="35"/>
    </row>
    <row r="106" spans="1:4" ht="12.75">
      <c r="A106" s="10"/>
      <c r="B106" s="10"/>
      <c r="C106" s="10"/>
      <c r="D106" s="35"/>
    </row>
    <row r="107" spans="1:4" ht="12.75">
      <c r="A107" s="10"/>
      <c r="B107" s="10"/>
      <c r="C107" s="10"/>
      <c r="D107" s="35"/>
    </row>
    <row r="108" spans="1:4" ht="12.75">
      <c r="A108" s="10"/>
      <c r="B108" s="10"/>
      <c r="C108" s="10"/>
      <c r="D108" s="35"/>
    </row>
    <row r="109" spans="1:4" ht="12.75">
      <c r="A109" s="10"/>
      <c r="B109" s="10"/>
      <c r="C109" s="10"/>
      <c r="D109" s="35"/>
    </row>
    <row r="110" spans="1:4" ht="12.75">
      <c r="A110" s="10"/>
      <c r="B110" s="10"/>
      <c r="C110" s="10"/>
      <c r="D110" s="35"/>
    </row>
    <row r="111" spans="1:4" ht="12.75">
      <c r="A111" s="10"/>
      <c r="B111" s="10"/>
      <c r="C111" s="10"/>
      <c r="D111" s="35"/>
    </row>
    <row r="112" spans="1:4" ht="12.75">
      <c r="A112" s="10"/>
      <c r="B112" s="10"/>
      <c r="C112" s="10"/>
      <c r="D112" s="35"/>
    </row>
    <row r="113" spans="1:4" ht="12.75">
      <c r="A113" s="10"/>
      <c r="B113" s="10"/>
      <c r="C113" s="10"/>
      <c r="D113" s="35"/>
    </row>
    <row r="114" spans="1:4" ht="12.75">
      <c r="A114" s="10"/>
      <c r="B114" s="10"/>
      <c r="C114" s="10"/>
      <c r="D114" s="35"/>
    </row>
    <row r="115" spans="1:4" ht="12.75">
      <c r="A115" s="10"/>
      <c r="B115" s="10"/>
      <c r="C115" s="10"/>
      <c r="D115" s="35"/>
    </row>
    <row r="116" spans="1:4" ht="12.75">
      <c r="A116" s="10"/>
      <c r="B116" s="10"/>
      <c r="C116" s="10"/>
      <c r="D116" s="35"/>
    </row>
    <row r="117" spans="1:4" ht="12.75">
      <c r="A117" s="10"/>
      <c r="B117" s="10"/>
      <c r="C117" s="10"/>
      <c r="D117" s="35"/>
    </row>
    <row r="118" spans="1:4" ht="12.75">
      <c r="A118" s="10"/>
      <c r="B118" s="10"/>
      <c r="C118" s="10"/>
      <c r="D118" s="35"/>
    </row>
    <row r="119" spans="1:4" ht="12.75">
      <c r="A119" s="10"/>
      <c r="B119" s="10"/>
      <c r="C119" s="10"/>
      <c r="D119" s="35"/>
    </row>
    <row r="120" spans="1:4" ht="12.75">
      <c r="A120" s="10"/>
      <c r="B120" s="10"/>
      <c r="C120" s="10"/>
      <c r="D120" s="35"/>
    </row>
    <row r="121" spans="1:4" ht="12.75">
      <c r="A121" s="10"/>
      <c r="B121" s="10"/>
      <c r="C121" s="10"/>
      <c r="D121" s="35"/>
    </row>
    <row r="122" spans="1:4" ht="12.75">
      <c r="A122" s="10"/>
      <c r="B122" s="10"/>
      <c r="C122" s="10"/>
      <c r="D122" s="35"/>
    </row>
    <row r="123" spans="1:4" ht="12.75">
      <c r="A123" s="10"/>
      <c r="B123" s="10"/>
      <c r="C123" s="10"/>
      <c r="D123" s="35"/>
    </row>
    <row r="124" spans="1:4" ht="12.75">
      <c r="A124" s="10"/>
      <c r="B124" s="10"/>
      <c r="C124" s="10"/>
      <c r="D124" s="35"/>
    </row>
    <row r="125" spans="1:4" ht="12.75">
      <c r="A125" s="10"/>
      <c r="B125" s="10"/>
      <c r="C125" s="10"/>
      <c r="D125" s="35"/>
    </row>
    <row r="126" spans="1:4" ht="12.75">
      <c r="A126" s="10"/>
      <c r="B126" s="10"/>
      <c r="C126" s="10"/>
      <c r="D126" s="35"/>
    </row>
    <row r="127" spans="1:4" ht="12.75">
      <c r="A127" s="10"/>
      <c r="B127" s="10"/>
      <c r="C127" s="10"/>
      <c r="D127" s="35"/>
    </row>
    <row r="128" spans="1:4" ht="12.75">
      <c r="A128" s="10"/>
      <c r="B128" s="10"/>
      <c r="C128" s="10"/>
      <c r="D128" s="35"/>
    </row>
    <row r="129" spans="1:4" ht="12.75">
      <c r="A129" s="10"/>
      <c r="B129" s="10"/>
      <c r="C129" s="10"/>
      <c r="D129" s="35"/>
    </row>
    <row r="130" spans="1:4" ht="12.75">
      <c r="A130" s="10"/>
      <c r="B130" s="10"/>
      <c r="C130" s="10"/>
      <c r="D130" s="35"/>
    </row>
    <row r="131" spans="1:4" ht="12.75">
      <c r="A131" s="10"/>
      <c r="B131" s="10"/>
      <c r="C131" s="10"/>
      <c r="D131" s="35"/>
    </row>
    <row r="132" spans="1:4" ht="12.75">
      <c r="A132" s="10"/>
      <c r="B132" s="10"/>
      <c r="C132" s="10"/>
      <c r="D132" s="35"/>
    </row>
    <row r="133" spans="1:4" ht="12.75">
      <c r="A133" s="10"/>
      <c r="B133" s="10"/>
      <c r="C133" s="10"/>
      <c r="D133" s="35"/>
    </row>
    <row r="134" spans="1:4" ht="12.75">
      <c r="A134" s="10"/>
      <c r="B134" s="10"/>
      <c r="C134" s="10"/>
      <c r="D134" s="35"/>
    </row>
    <row r="135" spans="1:4" ht="12.75">
      <c r="A135" s="10"/>
      <c r="B135" s="10"/>
      <c r="C135" s="10"/>
      <c r="D135" s="35"/>
    </row>
    <row r="136" spans="1:4" ht="12.75">
      <c r="A136" s="10"/>
      <c r="B136" s="10"/>
      <c r="C136" s="10"/>
      <c r="D136" s="35"/>
    </row>
    <row r="137" spans="1:4" ht="12.75">
      <c r="A137" s="10"/>
      <c r="B137" s="10"/>
      <c r="C137" s="10"/>
      <c r="D137" s="35"/>
    </row>
    <row r="138" spans="1:4" ht="12.75">
      <c r="A138" s="10"/>
      <c r="B138" s="10"/>
      <c r="C138" s="10"/>
      <c r="D138" s="35"/>
    </row>
    <row r="139" spans="1:4" ht="12.75">
      <c r="A139" s="10"/>
      <c r="B139" s="10"/>
      <c r="C139" s="10"/>
      <c r="D139" s="35"/>
    </row>
    <row r="140" spans="1:4" ht="12.75">
      <c r="A140" s="10"/>
      <c r="B140" s="10"/>
      <c r="C140" s="10"/>
      <c r="D140" s="35"/>
    </row>
    <row r="141" spans="1:4" ht="12.75">
      <c r="A141" s="10"/>
      <c r="B141" s="10"/>
      <c r="C141" s="10"/>
      <c r="D141" s="35"/>
    </row>
    <row r="142" spans="1:4" ht="12.75">
      <c r="A142" s="10"/>
      <c r="B142" s="10"/>
      <c r="C142" s="10"/>
      <c r="D142" s="35"/>
    </row>
    <row r="143" spans="1:4" ht="12.75">
      <c r="A143" s="10"/>
      <c r="B143" s="10"/>
      <c r="C143" s="10"/>
      <c r="D143" s="35"/>
    </row>
    <row r="144" spans="1:4" ht="12.75">
      <c r="A144" s="10"/>
      <c r="B144" s="10"/>
      <c r="C144" s="10"/>
      <c r="D144" s="35"/>
    </row>
    <row r="145" spans="1:4" ht="12.75">
      <c r="A145" s="10"/>
      <c r="B145" s="10"/>
      <c r="C145" s="10"/>
      <c r="D145" s="35"/>
    </row>
    <row r="146" spans="1:4" ht="12.75">
      <c r="A146" s="10"/>
      <c r="B146" s="10"/>
      <c r="C146" s="10"/>
      <c r="D146" s="35"/>
    </row>
    <row r="147" spans="1:4" ht="12.75">
      <c r="A147" s="10"/>
      <c r="B147" s="10"/>
      <c r="C147" s="10"/>
      <c r="D147" s="35"/>
    </row>
    <row r="148" spans="1:4" ht="12.75">
      <c r="A148" s="10"/>
      <c r="B148" s="10"/>
      <c r="C148" s="10"/>
      <c r="D148" s="35"/>
    </row>
    <row r="149" spans="1:4" ht="12.75">
      <c r="A149" s="10"/>
      <c r="B149" s="10"/>
      <c r="C149" s="10"/>
      <c r="D149" s="35"/>
    </row>
    <row r="150" spans="1:4" ht="12.75">
      <c r="A150" s="10"/>
      <c r="B150" s="10"/>
      <c r="C150" s="10"/>
      <c r="D150" s="35"/>
    </row>
    <row r="151" spans="1:4" ht="12.75">
      <c r="A151" s="10"/>
      <c r="B151" s="10"/>
      <c r="C151" s="10"/>
      <c r="D151" s="35"/>
    </row>
    <row r="152" spans="1:4" ht="12.75">
      <c r="A152" s="10"/>
      <c r="B152" s="10"/>
      <c r="C152" s="10"/>
      <c r="D152" s="35"/>
    </row>
    <row r="153" spans="1:4" ht="12.75">
      <c r="A153" s="10"/>
      <c r="B153" s="10"/>
      <c r="C153" s="10"/>
      <c r="D153" s="35"/>
    </row>
    <row r="154" spans="1:4" ht="12.75">
      <c r="A154" s="10"/>
      <c r="B154" s="10"/>
      <c r="C154" s="10"/>
      <c r="D154" s="35"/>
    </row>
    <row r="155" spans="1:4" ht="12.75">
      <c r="A155" s="10"/>
      <c r="B155" s="10"/>
      <c r="C155" s="10"/>
      <c r="D155" s="35"/>
    </row>
    <row r="156" spans="1:4" ht="12.75">
      <c r="A156" s="10"/>
      <c r="B156" s="10"/>
      <c r="C156" s="10"/>
      <c r="D156" s="35"/>
    </row>
    <row r="157" spans="1:4" ht="12.75">
      <c r="A157" s="10"/>
      <c r="B157" s="10"/>
      <c r="C157" s="10"/>
      <c r="D157" s="35"/>
    </row>
    <row r="158" spans="1:4" ht="12.75">
      <c r="A158" s="10"/>
      <c r="B158" s="10"/>
      <c r="C158" s="10"/>
      <c r="D158" s="35"/>
    </row>
    <row r="159" spans="1:4" ht="12.75">
      <c r="A159" s="10"/>
      <c r="B159" s="10"/>
      <c r="C159" s="10"/>
      <c r="D159" s="35"/>
    </row>
    <row r="160" spans="1:4" ht="12.75">
      <c r="A160" s="10"/>
      <c r="B160" s="10"/>
      <c r="C160" s="10"/>
      <c r="D160" s="35"/>
    </row>
    <row r="161" spans="1:4" ht="12.75">
      <c r="A161" s="10"/>
      <c r="B161" s="10"/>
      <c r="C161" s="10"/>
      <c r="D161" s="35"/>
    </row>
    <row r="162" spans="1:4" ht="12.75">
      <c r="A162" s="10"/>
      <c r="B162" s="10"/>
      <c r="C162" s="10"/>
      <c r="D162" s="35"/>
    </row>
    <row r="163" spans="1:4" ht="12.75">
      <c r="A163" s="10"/>
      <c r="B163" s="10"/>
      <c r="C163" s="10"/>
      <c r="D163" s="35"/>
    </row>
    <row r="164" spans="1:4" ht="12.75">
      <c r="A164" s="10"/>
      <c r="B164" s="10"/>
      <c r="C164" s="10"/>
      <c r="D164" s="35"/>
    </row>
    <row r="165" spans="1:4" ht="12.75">
      <c r="A165" s="10"/>
      <c r="B165" s="10"/>
      <c r="C165" s="10"/>
      <c r="D165" s="35"/>
    </row>
    <row r="166" spans="1:4" ht="12.75">
      <c r="A166" s="10"/>
      <c r="B166" s="10"/>
      <c r="C166" s="10"/>
      <c r="D166" s="35"/>
    </row>
    <row r="167" spans="1:4" ht="12.75">
      <c r="A167" s="10"/>
      <c r="B167" s="10"/>
      <c r="C167" s="10"/>
      <c r="D167" s="35"/>
    </row>
    <row r="168" spans="1:4" ht="12.75">
      <c r="A168" s="10"/>
      <c r="B168" s="10"/>
      <c r="C168" s="10"/>
      <c r="D168" s="35"/>
    </row>
    <row r="169" spans="1:4" ht="12.75">
      <c r="A169" s="10"/>
      <c r="B169" s="10"/>
      <c r="C169" s="10"/>
      <c r="D169" s="35"/>
    </row>
    <row r="170" spans="1:4" ht="12.75">
      <c r="A170" s="10"/>
      <c r="B170" s="10"/>
      <c r="C170" s="10"/>
      <c r="D170" s="35"/>
    </row>
    <row r="171" spans="1:4" ht="12.75">
      <c r="A171" s="10"/>
      <c r="B171" s="10"/>
      <c r="C171" s="10"/>
      <c r="D171" s="35"/>
    </row>
    <row r="172" spans="1:4" ht="12.75">
      <c r="A172" s="10"/>
      <c r="B172" s="10"/>
      <c r="C172" s="10"/>
      <c r="D172" s="35"/>
    </row>
    <row r="173" spans="1:4" ht="12.75">
      <c r="A173" s="10"/>
      <c r="B173" s="10"/>
      <c r="C173" s="10"/>
      <c r="D173" s="35"/>
    </row>
    <row r="174" spans="1:4" ht="12.75">
      <c r="A174" s="10"/>
      <c r="B174" s="10"/>
      <c r="C174" s="10"/>
      <c r="D174" s="35"/>
    </row>
    <row r="175" spans="1:4" ht="12.75">
      <c r="A175" s="10"/>
      <c r="B175" s="10"/>
      <c r="C175" s="10"/>
      <c r="D175" s="35"/>
    </row>
    <row r="176" spans="1:4" ht="12.75">
      <c r="A176" s="10"/>
      <c r="B176" s="10"/>
      <c r="C176" s="10"/>
      <c r="D176" s="35"/>
    </row>
    <row r="177" spans="1:4" ht="12.75">
      <c r="A177" s="10"/>
      <c r="B177" s="10"/>
      <c r="C177" s="10"/>
      <c r="D177" s="35"/>
    </row>
    <row r="178" spans="1:4" ht="12.75">
      <c r="A178" s="10"/>
      <c r="B178" s="10"/>
      <c r="C178" s="10"/>
      <c r="D178" s="35"/>
    </row>
    <row r="179" spans="1:4" ht="12.75">
      <c r="A179" s="10"/>
      <c r="B179" s="10"/>
      <c r="C179" s="10"/>
      <c r="D179" s="35"/>
    </row>
    <row r="180" spans="1:4" ht="12.75">
      <c r="A180" s="10"/>
      <c r="B180" s="10"/>
      <c r="C180" s="10"/>
      <c r="D180" s="35"/>
    </row>
    <row r="181" spans="1:4" ht="12.75">
      <c r="A181" s="10"/>
      <c r="B181" s="10"/>
      <c r="C181" s="10"/>
      <c r="D181" s="35"/>
    </row>
    <row r="182" spans="1:4" ht="12.75">
      <c r="A182" s="10"/>
      <c r="B182" s="10"/>
      <c r="C182" s="10"/>
      <c r="D182" s="35"/>
    </row>
    <row r="183" spans="1:4" ht="12.75">
      <c r="A183" s="10"/>
      <c r="B183" s="10"/>
      <c r="C183" s="10"/>
      <c r="D183" s="35"/>
    </row>
    <row r="184" spans="1:4" ht="12.75">
      <c r="A184" s="10"/>
      <c r="B184" s="10"/>
      <c r="C184" s="10"/>
      <c r="D184" s="35"/>
    </row>
    <row r="185" spans="1:4" ht="12.75">
      <c r="A185" s="10"/>
      <c r="B185" s="10"/>
      <c r="C185" s="10"/>
      <c r="D185" s="35"/>
    </row>
    <row r="186" spans="1:4" ht="12.75">
      <c r="A186" s="10"/>
      <c r="B186" s="10"/>
      <c r="C186" s="10"/>
      <c r="D186" s="35"/>
    </row>
    <row r="187" spans="1:4" ht="12.75">
      <c r="A187" s="10"/>
      <c r="B187" s="10"/>
      <c r="C187" s="10"/>
      <c r="D187" s="35"/>
    </row>
    <row r="188" spans="1:4" ht="12.75">
      <c r="A188" s="10"/>
      <c r="B188" s="10"/>
      <c r="C188" s="10"/>
      <c r="D188" s="35"/>
    </row>
    <row r="189" spans="1:4" ht="12.75">
      <c r="A189" s="10"/>
      <c r="B189" s="10"/>
      <c r="C189" s="10"/>
      <c r="D189" s="35"/>
    </row>
    <row r="190" spans="1:4" ht="12.75">
      <c r="A190" s="10"/>
      <c r="B190" s="10"/>
      <c r="C190" s="10"/>
      <c r="D190" s="35"/>
    </row>
    <row r="191" spans="1:4" ht="12.75">
      <c r="A191" s="10"/>
      <c r="B191" s="10"/>
      <c r="C191" s="10"/>
      <c r="D191" s="35"/>
    </row>
    <row r="192" spans="1:4" ht="12.75">
      <c r="A192" s="10"/>
      <c r="B192" s="10"/>
      <c r="C192" s="10"/>
      <c r="D192" s="35"/>
    </row>
    <row r="193" spans="1:4" ht="12.75">
      <c r="A193" s="10"/>
      <c r="B193" s="10"/>
      <c r="C193" s="10"/>
      <c r="D193" s="35"/>
    </row>
    <row r="194" spans="1:4" ht="12.75">
      <c r="A194" s="10"/>
      <c r="B194" s="10"/>
      <c r="C194" s="10"/>
      <c r="D194" s="35"/>
    </row>
    <row r="195" spans="1:4" ht="12.75">
      <c r="A195" s="10"/>
      <c r="B195" s="10"/>
      <c r="C195" s="10"/>
      <c r="D195" s="35"/>
    </row>
    <row r="196" spans="1:4" ht="12.75">
      <c r="A196" s="10"/>
      <c r="B196" s="10"/>
      <c r="C196" s="10"/>
      <c r="D196" s="35"/>
    </row>
    <row r="197" spans="1:4" ht="12.75">
      <c r="A197" s="10"/>
      <c r="B197" s="10"/>
      <c r="C197" s="10"/>
      <c r="D197" s="35"/>
    </row>
    <row r="198" spans="1:4" ht="12.75">
      <c r="A198" s="10"/>
      <c r="B198" s="10"/>
      <c r="C198" s="10"/>
      <c r="D198" s="35"/>
    </row>
    <row r="199" spans="1:4" ht="12.75">
      <c r="A199" s="10"/>
      <c r="B199" s="10"/>
      <c r="C199" s="10"/>
      <c r="D199" s="35"/>
    </row>
  </sheetData>
  <sheetProtection selectLockedCells="1" selectUnlockedCells="1"/>
  <mergeCells count="7">
    <mergeCell ref="A1:D1"/>
    <mergeCell ref="A2:D2"/>
    <mergeCell ref="A3:D3"/>
    <mergeCell ref="A9:A10"/>
    <mergeCell ref="B9:B10"/>
    <mergeCell ref="C9:C10"/>
    <mergeCell ref="D9:D10"/>
  </mergeCells>
  <printOptions/>
  <pageMargins left="0.5511811023622047" right="0.15748031496062992" top="0.984251968503937" bottom="0.3937007874015748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0"/>
  <sheetViews>
    <sheetView zoomScale="85" zoomScaleNormal="85" zoomScalePageLayoutView="0" workbookViewId="0" topLeftCell="A1">
      <selection activeCell="B46" sqref="B46"/>
    </sheetView>
  </sheetViews>
  <sheetFormatPr defaultColWidth="9.140625" defaultRowHeight="12.75"/>
  <cols>
    <col min="1" max="1" width="6.421875" style="11" customWidth="1"/>
    <col min="2" max="2" width="41.421875" style="11" customWidth="1"/>
    <col min="3" max="3" width="6.421875" style="11" customWidth="1"/>
    <col min="4" max="4" width="8.28125" style="12" customWidth="1"/>
    <col min="5" max="6" width="9.140625" style="11" customWidth="1"/>
    <col min="7" max="16384" width="9.140625" style="11" customWidth="1"/>
  </cols>
  <sheetData>
    <row r="1" spans="1:4" s="13" customFormat="1" ht="15" customHeight="1">
      <c r="A1" s="2" t="s">
        <v>50</v>
      </c>
      <c r="B1" s="2"/>
      <c r="C1" s="2"/>
      <c r="D1" s="2"/>
    </row>
    <row r="2" spans="1:4" s="14" customFormat="1" ht="15.75" customHeight="1">
      <c r="A2" s="5" t="s">
        <v>157</v>
      </c>
      <c r="B2" s="5"/>
      <c r="C2" s="5"/>
      <c r="D2" s="5"/>
    </row>
    <row r="3" spans="1:4" s="14" customFormat="1" ht="11.25" customHeight="1">
      <c r="A3" s="7" t="s">
        <v>18</v>
      </c>
      <c r="B3" s="7"/>
      <c r="C3" s="7"/>
      <c r="D3" s="7"/>
    </row>
    <row r="4" spans="1:4" s="14" customFormat="1" ht="15.75" customHeight="1">
      <c r="A4" s="11" t="s">
        <v>19</v>
      </c>
      <c r="B4" s="11"/>
      <c r="C4" s="11" t="s">
        <v>175</v>
      </c>
      <c r="D4" s="11"/>
    </row>
    <row r="5" spans="1:4" s="14" customFormat="1" ht="15.75" customHeight="1">
      <c r="A5" s="11" t="s">
        <v>20</v>
      </c>
      <c r="B5" s="11"/>
      <c r="C5" s="11" t="s">
        <v>174</v>
      </c>
      <c r="D5" s="11"/>
    </row>
    <row r="6" spans="1:4" s="14" customFormat="1" ht="15.75" customHeight="1">
      <c r="A6" s="11" t="s">
        <v>21</v>
      </c>
      <c r="B6" s="11"/>
      <c r="C6" s="11" t="s">
        <v>176</v>
      </c>
      <c r="D6" s="11"/>
    </row>
    <row r="7" spans="1:4" s="14" customFormat="1" ht="16.5" customHeight="1">
      <c r="A7" s="11" t="s">
        <v>12</v>
      </c>
      <c r="B7" s="11"/>
      <c r="C7" s="11"/>
      <c r="D7" s="11"/>
    </row>
    <row r="8" spans="1:4" s="14" customFormat="1" ht="6" customHeight="1" hidden="1">
      <c r="A8" s="11"/>
      <c r="B8" s="11"/>
      <c r="C8" s="11"/>
      <c r="D8" s="11"/>
    </row>
    <row r="9" spans="1:4" s="8" customFormat="1" ht="14.25" customHeight="1">
      <c r="A9" s="1" t="s">
        <v>10</v>
      </c>
      <c r="B9" s="1" t="s">
        <v>22</v>
      </c>
      <c r="C9" s="6" t="s">
        <v>23</v>
      </c>
      <c r="D9" s="3" t="s">
        <v>24</v>
      </c>
    </row>
    <row r="10" spans="1:4" s="8" customFormat="1" ht="50.25" customHeight="1">
      <c r="A10" s="1"/>
      <c r="B10" s="1"/>
      <c r="C10" s="6"/>
      <c r="D10" s="3"/>
    </row>
    <row r="11" spans="1:4" s="8" customFormat="1" ht="12" customHeight="1">
      <c r="A11" s="27" t="s">
        <v>11</v>
      </c>
      <c r="B11" s="75" t="s">
        <v>13</v>
      </c>
      <c r="C11" s="86" t="s">
        <v>14</v>
      </c>
      <c r="D11" s="60" t="s">
        <v>15</v>
      </c>
    </row>
    <row r="12" spans="1:4" ht="15" customHeight="1" hidden="1">
      <c r="A12" s="49" t="s">
        <v>11</v>
      </c>
      <c r="B12" s="76" t="s">
        <v>145</v>
      </c>
      <c r="C12" s="41"/>
      <c r="D12" s="42"/>
    </row>
    <row r="13" spans="1:6" ht="14.25" customHeight="1" hidden="1">
      <c r="A13" s="50" t="s">
        <v>51</v>
      </c>
      <c r="B13" s="77" t="s">
        <v>146</v>
      </c>
      <c r="C13" s="45" t="s">
        <v>114</v>
      </c>
      <c r="D13" s="46">
        <v>22</v>
      </c>
      <c r="F13" s="12" t="e">
        <f>#REF!</f>
        <v>#REF!</v>
      </c>
    </row>
    <row r="14" spans="1:6" ht="14.25" customHeight="1" hidden="1">
      <c r="A14" s="50" t="s">
        <v>52</v>
      </c>
      <c r="B14" s="77" t="s">
        <v>147</v>
      </c>
      <c r="C14" s="45" t="s">
        <v>68</v>
      </c>
      <c r="D14" s="46">
        <v>70</v>
      </c>
      <c r="F14" s="12"/>
    </row>
    <row r="15" spans="1:6" ht="14.25" customHeight="1" hidden="1">
      <c r="A15" s="50" t="s">
        <v>54</v>
      </c>
      <c r="B15" s="78" t="s">
        <v>148</v>
      </c>
      <c r="C15" s="45" t="s">
        <v>68</v>
      </c>
      <c r="D15" s="45" t="s">
        <v>133</v>
      </c>
      <c r="F15" s="12"/>
    </row>
    <row r="16" spans="1:6" ht="14.25" customHeight="1" hidden="1">
      <c r="A16" s="50" t="s">
        <v>55</v>
      </c>
      <c r="B16" s="79" t="s">
        <v>149</v>
      </c>
      <c r="C16" s="45" t="s">
        <v>69</v>
      </c>
      <c r="D16" s="45" t="s">
        <v>150</v>
      </c>
      <c r="F16" s="12" t="e">
        <f>#REF!</f>
        <v>#REF!</v>
      </c>
    </row>
    <row r="17" spans="1:6" ht="15" customHeight="1" hidden="1">
      <c r="A17" s="50" t="s">
        <v>56</v>
      </c>
      <c r="B17" s="79" t="s">
        <v>151</v>
      </c>
      <c r="C17" s="45" t="s">
        <v>68</v>
      </c>
      <c r="D17" s="45" t="s">
        <v>155</v>
      </c>
      <c r="F17" s="12" t="e">
        <f>#REF!</f>
        <v>#REF!</v>
      </c>
    </row>
    <row r="18" spans="1:6" ht="15" customHeight="1" hidden="1">
      <c r="A18" s="50" t="s">
        <v>57</v>
      </c>
      <c r="B18" s="79" t="s">
        <v>152</v>
      </c>
      <c r="C18" s="45" t="s">
        <v>114</v>
      </c>
      <c r="D18" s="45" t="s">
        <v>36</v>
      </c>
      <c r="F18" s="38"/>
    </row>
    <row r="19" spans="1:6" ht="25.5" customHeight="1" hidden="1">
      <c r="A19" s="50" t="s">
        <v>58</v>
      </c>
      <c r="B19" s="78" t="s">
        <v>153</v>
      </c>
      <c r="C19" s="45" t="s">
        <v>68</v>
      </c>
      <c r="D19" s="45" t="s">
        <v>158</v>
      </c>
      <c r="F19" s="38"/>
    </row>
    <row r="20" spans="1:6" ht="23.25" customHeight="1" hidden="1" thickBot="1">
      <c r="A20" s="69" t="s">
        <v>102</v>
      </c>
      <c r="B20" s="80" t="s">
        <v>154</v>
      </c>
      <c r="C20" s="45" t="s">
        <v>71</v>
      </c>
      <c r="D20" s="45" t="s">
        <v>156</v>
      </c>
      <c r="F20" s="38"/>
    </row>
    <row r="21" spans="1:4" ht="1.5" customHeight="1" hidden="1">
      <c r="A21" s="51"/>
      <c r="B21" s="81"/>
      <c r="C21" s="41"/>
      <c r="D21" s="42"/>
    </row>
    <row r="22" spans="1:6" ht="15" customHeight="1" hidden="1">
      <c r="A22" s="41"/>
      <c r="B22" s="82" t="s">
        <v>12</v>
      </c>
      <c r="C22" s="56"/>
      <c r="D22" s="57"/>
      <c r="F22" s="12" t="e">
        <f>SUM(F13:F21)</f>
        <v>#REF!</v>
      </c>
    </row>
    <row r="23" spans="1:6" ht="15" customHeight="1" hidden="1">
      <c r="A23" s="41"/>
      <c r="B23" s="83"/>
      <c r="C23" s="188" t="s">
        <v>47</v>
      </c>
      <c r="D23" s="188"/>
      <c r="F23" s="17" t="e">
        <f>#REF!</f>
        <v>#REF!</v>
      </c>
    </row>
    <row r="24" spans="1:6" ht="15" customHeight="1" hidden="1">
      <c r="A24" s="41"/>
      <c r="B24" s="83"/>
      <c r="C24" s="189" t="s">
        <v>48</v>
      </c>
      <c r="D24" s="189"/>
      <c r="F24" s="25" t="e">
        <f>SUM(F22:F23)</f>
        <v>#REF!</v>
      </c>
    </row>
    <row r="25" spans="1:6" ht="15" customHeight="1" hidden="1">
      <c r="A25" s="41"/>
      <c r="B25" s="83"/>
      <c r="C25" s="190" t="s">
        <v>49</v>
      </c>
      <c r="D25" s="190"/>
      <c r="F25" s="25" t="e">
        <f>#REF!</f>
        <v>#REF!</v>
      </c>
    </row>
    <row r="26" spans="1:6" ht="15" customHeight="1" hidden="1">
      <c r="A26" s="41"/>
      <c r="B26" s="83"/>
      <c r="C26" s="188" t="s">
        <v>142</v>
      </c>
      <c r="D26" s="188"/>
      <c r="F26" s="36" t="e">
        <f>ROUND(0.05*F24,2)</f>
        <v>#REF!</v>
      </c>
    </row>
    <row r="27" spans="1:6" ht="15" customHeight="1" hidden="1">
      <c r="A27" s="41"/>
      <c r="B27" s="83"/>
      <c r="C27" s="188" t="s">
        <v>143</v>
      </c>
      <c r="D27" s="188"/>
      <c r="F27" s="31" t="e">
        <f>ROUND(0.03*F24,2)</f>
        <v>#REF!</v>
      </c>
    </row>
    <row r="28" spans="1:6" ht="15" customHeight="1" hidden="1">
      <c r="A28" s="41"/>
      <c r="B28" s="83"/>
      <c r="C28" s="191" t="s">
        <v>59</v>
      </c>
      <c r="D28" s="191"/>
      <c r="F28" s="37" t="e">
        <f>SUM(F24:F27)</f>
        <v>#REF!</v>
      </c>
    </row>
    <row r="29" spans="1:4" ht="15" customHeight="1" hidden="1">
      <c r="A29" s="22" t="s">
        <v>13</v>
      </c>
      <c r="B29" s="84" t="s">
        <v>60</v>
      </c>
      <c r="C29" s="41"/>
      <c r="D29" s="42"/>
    </row>
    <row r="30" spans="1:4" ht="15" customHeight="1">
      <c r="A30" s="49" t="s">
        <v>11</v>
      </c>
      <c r="B30" s="85" t="s">
        <v>157</v>
      </c>
      <c r="C30" s="41"/>
      <c r="D30" s="42"/>
    </row>
    <row r="31" spans="1:4" ht="15" customHeight="1">
      <c r="A31" s="50" t="s">
        <v>51</v>
      </c>
      <c r="B31" s="64" t="s">
        <v>72</v>
      </c>
      <c r="C31" s="65" t="s">
        <v>62</v>
      </c>
      <c r="D31" s="42">
        <v>60</v>
      </c>
    </row>
    <row r="32" spans="1:4" ht="15" customHeight="1">
      <c r="A32" s="50" t="s">
        <v>52</v>
      </c>
      <c r="B32" s="59" t="s">
        <v>159</v>
      </c>
      <c r="C32" s="65" t="s">
        <v>62</v>
      </c>
      <c r="D32" s="42">
        <v>80</v>
      </c>
    </row>
    <row r="33" spans="1:4" ht="15" customHeight="1">
      <c r="A33" s="50" t="s">
        <v>54</v>
      </c>
      <c r="B33" s="59" t="s">
        <v>160</v>
      </c>
      <c r="C33" s="65" t="s">
        <v>62</v>
      </c>
      <c r="D33" s="42">
        <v>80</v>
      </c>
    </row>
    <row r="34" spans="1:4" ht="15" customHeight="1">
      <c r="A34" s="50" t="s">
        <v>55</v>
      </c>
      <c r="B34" s="59" t="s">
        <v>73</v>
      </c>
      <c r="C34" s="41" t="s">
        <v>74</v>
      </c>
      <c r="D34" s="42">
        <v>5.5</v>
      </c>
    </row>
    <row r="35" spans="1:4" ht="15" customHeight="1">
      <c r="A35" s="50" t="s">
        <v>56</v>
      </c>
      <c r="B35" s="59" t="s">
        <v>321</v>
      </c>
      <c r="C35" s="65" t="s">
        <v>62</v>
      </c>
      <c r="D35" s="42">
        <v>30</v>
      </c>
    </row>
    <row r="36" spans="1:4" ht="15" customHeight="1" thickBot="1">
      <c r="A36" s="126" t="s">
        <v>57</v>
      </c>
      <c r="B36" s="123" t="s">
        <v>298</v>
      </c>
      <c r="C36" s="129" t="s">
        <v>53</v>
      </c>
      <c r="D36" s="135">
        <v>27</v>
      </c>
    </row>
    <row r="37" spans="1:4" ht="13.5" thickTop="1">
      <c r="A37" s="10"/>
      <c r="B37" s="10"/>
      <c r="C37" s="10"/>
      <c r="D37" s="35"/>
    </row>
    <row r="38" spans="1:4" ht="12.75">
      <c r="A38" s="10"/>
      <c r="B38" s="10"/>
      <c r="C38" s="10"/>
      <c r="D38" s="35"/>
    </row>
    <row r="39" spans="1:4" ht="12.75">
      <c r="A39" s="10"/>
      <c r="B39" s="10"/>
      <c r="C39" s="10"/>
      <c r="D39" s="35"/>
    </row>
    <row r="40" spans="1:4" ht="12.75">
      <c r="A40" s="10"/>
      <c r="B40" s="10"/>
      <c r="C40" s="10"/>
      <c r="D40" s="35"/>
    </row>
    <row r="41" spans="1:4" ht="12.75">
      <c r="A41" s="10"/>
      <c r="B41" s="10"/>
      <c r="C41" s="10"/>
      <c r="D41" s="35"/>
    </row>
    <row r="42" spans="1:4" ht="12.75">
      <c r="A42" s="10"/>
      <c r="B42" s="10"/>
      <c r="C42" s="10"/>
      <c r="D42" s="35"/>
    </row>
    <row r="43" spans="1:4" ht="12.75">
      <c r="A43" s="10"/>
      <c r="B43" s="10"/>
      <c r="C43" s="10"/>
      <c r="D43" s="35"/>
    </row>
    <row r="44" spans="1:4" ht="12.75">
      <c r="A44" s="10"/>
      <c r="B44" s="10"/>
      <c r="C44" s="10"/>
      <c r="D44" s="35"/>
    </row>
    <row r="45" spans="1:4" ht="12.75">
      <c r="A45" s="10"/>
      <c r="B45" s="10"/>
      <c r="C45" s="10"/>
      <c r="D45" s="35"/>
    </row>
    <row r="46" spans="1:4" ht="12.75">
      <c r="A46" s="10"/>
      <c r="B46" s="10"/>
      <c r="C46" s="10"/>
      <c r="D46" s="35"/>
    </row>
    <row r="47" spans="1:4" ht="12.75">
      <c r="A47" s="10"/>
      <c r="B47" s="10"/>
      <c r="C47" s="10"/>
      <c r="D47" s="35"/>
    </row>
    <row r="48" spans="1:4" ht="12.75">
      <c r="A48" s="10"/>
      <c r="B48" s="10"/>
      <c r="C48" s="10"/>
      <c r="D48" s="35"/>
    </row>
    <row r="49" spans="1:4" ht="12.75">
      <c r="A49" s="10"/>
      <c r="B49" s="10"/>
      <c r="C49" s="10"/>
      <c r="D49" s="35"/>
    </row>
    <row r="50" spans="1:4" ht="12.75">
      <c r="A50" s="10"/>
      <c r="B50" s="10"/>
      <c r="C50" s="10"/>
      <c r="D50" s="35"/>
    </row>
    <row r="51" spans="1:4" ht="12.75">
      <c r="A51" s="10"/>
      <c r="B51" s="10"/>
      <c r="C51" s="10"/>
      <c r="D51" s="35"/>
    </row>
    <row r="52" spans="1:4" ht="12.75">
      <c r="A52" s="10"/>
      <c r="B52" s="10"/>
      <c r="C52" s="10"/>
      <c r="D52" s="35"/>
    </row>
    <row r="53" spans="1:4" ht="12.75">
      <c r="A53" s="10"/>
      <c r="B53" s="10"/>
      <c r="C53" s="10"/>
      <c r="D53" s="35"/>
    </row>
    <row r="54" spans="1:4" ht="12.75">
      <c r="A54" s="10"/>
      <c r="B54" s="10"/>
      <c r="C54" s="10"/>
      <c r="D54" s="35"/>
    </row>
    <row r="55" spans="1:4" ht="12.75">
      <c r="A55" s="10"/>
      <c r="B55" s="10"/>
      <c r="C55" s="10"/>
      <c r="D55" s="35"/>
    </row>
    <row r="56" spans="1:4" ht="12.75">
      <c r="A56" s="10"/>
      <c r="B56" s="10"/>
      <c r="C56" s="10"/>
      <c r="D56" s="35"/>
    </row>
    <row r="57" spans="1:4" ht="12.75">
      <c r="A57" s="10"/>
      <c r="B57" s="10"/>
      <c r="C57" s="10"/>
      <c r="D57" s="35"/>
    </row>
    <row r="58" spans="1:4" ht="12.75">
      <c r="A58" s="10"/>
      <c r="B58" s="10"/>
      <c r="C58" s="10"/>
      <c r="D58" s="35"/>
    </row>
    <row r="59" spans="1:4" ht="12.75">
      <c r="A59" s="10"/>
      <c r="B59" s="10"/>
      <c r="C59" s="10"/>
      <c r="D59" s="35"/>
    </row>
    <row r="60" spans="1:4" ht="12.75">
      <c r="A60" s="10"/>
      <c r="B60" s="10"/>
      <c r="C60" s="10"/>
      <c r="D60" s="35"/>
    </row>
    <row r="61" spans="1:4" ht="12.75">
      <c r="A61" s="10"/>
      <c r="B61" s="10"/>
      <c r="C61" s="10"/>
      <c r="D61" s="35"/>
    </row>
    <row r="62" spans="1:4" ht="12.75">
      <c r="A62" s="10"/>
      <c r="B62" s="10"/>
      <c r="C62" s="10"/>
      <c r="D62" s="35"/>
    </row>
    <row r="63" spans="1:4" ht="12.75">
      <c r="A63" s="10"/>
      <c r="B63" s="10"/>
      <c r="C63" s="10"/>
      <c r="D63" s="35"/>
    </row>
    <row r="64" spans="1:4" ht="12.75">
      <c r="A64" s="10"/>
      <c r="B64" s="10"/>
      <c r="C64" s="10"/>
      <c r="D64" s="35"/>
    </row>
    <row r="65" spans="1:4" ht="12.75">
      <c r="A65" s="10"/>
      <c r="B65" s="10"/>
      <c r="C65" s="10"/>
      <c r="D65" s="35"/>
    </row>
    <row r="66" spans="1:4" ht="12.75">
      <c r="A66" s="10"/>
      <c r="B66" s="10"/>
      <c r="C66" s="10"/>
      <c r="D66" s="35"/>
    </row>
    <row r="67" spans="1:4" ht="12.75">
      <c r="A67" s="10"/>
      <c r="B67" s="10"/>
      <c r="C67" s="10"/>
      <c r="D67" s="35"/>
    </row>
    <row r="68" spans="1:4" ht="12.75">
      <c r="A68" s="10"/>
      <c r="B68" s="10"/>
      <c r="C68" s="10"/>
      <c r="D68" s="35"/>
    </row>
    <row r="69" spans="1:4" ht="12.75">
      <c r="A69" s="10"/>
      <c r="B69" s="10"/>
      <c r="C69" s="10"/>
      <c r="D69" s="35"/>
    </row>
    <row r="70" spans="1:4" ht="12.75">
      <c r="A70" s="10"/>
      <c r="B70" s="10"/>
      <c r="C70" s="10"/>
      <c r="D70" s="35"/>
    </row>
    <row r="71" spans="1:4" ht="12.75">
      <c r="A71" s="10"/>
      <c r="B71" s="10"/>
      <c r="C71" s="10"/>
      <c r="D71" s="35"/>
    </row>
    <row r="72" spans="1:4" ht="12.75">
      <c r="A72" s="10"/>
      <c r="B72" s="10"/>
      <c r="C72" s="10"/>
      <c r="D72" s="35"/>
    </row>
    <row r="73" spans="1:4" ht="12.75">
      <c r="A73" s="10"/>
      <c r="B73" s="10"/>
      <c r="C73" s="10"/>
      <c r="D73" s="35"/>
    </row>
    <row r="74" spans="1:4" ht="12.75">
      <c r="A74" s="10"/>
      <c r="B74" s="10"/>
      <c r="C74" s="10"/>
      <c r="D74" s="35"/>
    </row>
    <row r="75" spans="1:4" ht="12.75">
      <c r="A75" s="10"/>
      <c r="B75" s="10"/>
      <c r="C75" s="10"/>
      <c r="D75" s="35"/>
    </row>
    <row r="76" spans="1:4" ht="12.75">
      <c r="A76" s="10"/>
      <c r="B76" s="10"/>
      <c r="C76" s="10"/>
      <c r="D76" s="35"/>
    </row>
    <row r="77" spans="1:4" ht="12.75">
      <c r="A77" s="10"/>
      <c r="B77" s="10"/>
      <c r="C77" s="10"/>
      <c r="D77" s="35"/>
    </row>
    <row r="78" spans="1:4" ht="12.75">
      <c r="A78" s="10"/>
      <c r="B78" s="10"/>
      <c r="C78" s="10"/>
      <c r="D78" s="35"/>
    </row>
    <row r="79" spans="1:4" ht="12.75">
      <c r="A79" s="10"/>
      <c r="B79" s="10"/>
      <c r="C79" s="10"/>
      <c r="D79" s="35"/>
    </row>
    <row r="80" spans="1:4" ht="12.75">
      <c r="A80" s="10"/>
      <c r="B80" s="10"/>
      <c r="C80" s="10"/>
      <c r="D80" s="35"/>
    </row>
    <row r="81" spans="1:4" ht="12.75">
      <c r="A81" s="10"/>
      <c r="B81" s="10"/>
      <c r="C81" s="10"/>
      <c r="D81" s="35"/>
    </row>
    <row r="82" spans="1:4" ht="12.75">
      <c r="A82" s="10"/>
      <c r="B82" s="10"/>
      <c r="C82" s="10"/>
      <c r="D82" s="35"/>
    </row>
    <row r="83" spans="1:4" ht="12.75">
      <c r="A83" s="10"/>
      <c r="B83" s="10"/>
      <c r="C83" s="10"/>
      <c r="D83" s="35"/>
    </row>
    <row r="84" spans="1:4" ht="12.75">
      <c r="A84" s="10"/>
      <c r="B84" s="10"/>
      <c r="C84" s="10"/>
      <c r="D84" s="35"/>
    </row>
    <row r="85" spans="1:4" ht="12.75">
      <c r="A85" s="10"/>
      <c r="B85" s="10"/>
      <c r="C85" s="10"/>
      <c r="D85" s="35"/>
    </row>
    <row r="86" spans="1:4" ht="12.75">
      <c r="A86" s="10"/>
      <c r="B86" s="10"/>
      <c r="C86" s="10"/>
      <c r="D86" s="35"/>
    </row>
    <row r="87" spans="1:4" ht="12.75">
      <c r="A87" s="10"/>
      <c r="B87" s="10"/>
      <c r="C87" s="10"/>
      <c r="D87" s="35"/>
    </row>
    <row r="88" spans="1:4" ht="12.75">
      <c r="A88" s="10"/>
      <c r="B88" s="10"/>
      <c r="C88" s="10"/>
      <c r="D88" s="35"/>
    </row>
    <row r="89" spans="1:4" ht="12.75">
      <c r="A89" s="10"/>
      <c r="B89" s="10"/>
      <c r="C89" s="10"/>
      <c r="D89" s="35"/>
    </row>
    <row r="90" spans="1:4" ht="12.75">
      <c r="A90" s="10"/>
      <c r="B90" s="10"/>
      <c r="C90" s="10"/>
      <c r="D90" s="35"/>
    </row>
    <row r="91" spans="1:4" ht="12.75">
      <c r="A91" s="10"/>
      <c r="B91" s="10"/>
      <c r="C91" s="10"/>
      <c r="D91" s="35"/>
    </row>
    <row r="92" spans="1:4" ht="12.75">
      <c r="A92" s="10"/>
      <c r="B92" s="10"/>
      <c r="C92" s="10"/>
      <c r="D92" s="35"/>
    </row>
    <row r="93" spans="1:4" ht="12.75">
      <c r="A93" s="10"/>
      <c r="B93" s="10"/>
      <c r="C93" s="10"/>
      <c r="D93" s="35"/>
    </row>
    <row r="94" spans="1:4" ht="12.75">
      <c r="A94" s="10"/>
      <c r="B94" s="10"/>
      <c r="C94" s="10"/>
      <c r="D94" s="35"/>
    </row>
    <row r="95" spans="1:4" ht="12.75">
      <c r="A95" s="10"/>
      <c r="B95" s="10"/>
      <c r="C95" s="10"/>
      <c r="D95" s="35"/>
    </row>
    <row r="96" spans="1:4" ht="12.75">
      <c r="A96" s="10"/>
      <c r="B96" s="10"/>
      <c r="C96" s="10"/>
      <c r="D96" s="35"/>
    </row>
    <row r="97" spans="1:4" ht="12.75">
      <c r="A97" s="10"/>
      <c r="B97" s="10"/>
      <c r="C97" s="10"/>
      <c r="D97" s="35"/>
    </row>
    <row r="98" spans="1:4" ht="12.75">
      <c r="A98" s="10"/>
      <c r="B98" s="10"/>
      <c r="C98" s="10"/>
      <c r="D98" s="35"/>
    </row>
    <row r="99" spans="1:4" ht="12.75">
      <c r="A99" s="10"/>
      <c r="B99" s="10"/>
      <c r="C99" s="10"/>
      <c r="D99" s="35"/>
    </row>
    <row r="100" spans="1:4" ht="12.75">
      <c r="A100" s="10"/>
      <c r="B100" s="10"/>
      <c r="C100" s="10"/>
      <c r="D100" s="35"/>
    </row>
    <row r="101" spans="1:4" ht="12.75">
      <c r="A101" s="10"/>
      <c r="B101" s="10"/>
      <c r="C101" s="10"/>
      <c r="D101" s="35"/>
    </row>
    <row r="102" spans="1:4" ht="12.75">
      <c r="A102" s="10"/>
      <c r="B102" s="10"/>
      <c r="C102" s="10"/>
      <c r="D102" s="35"/>
    </row>
    <row r="103" spans="1:4" ht="12.75">
      <c r="A103" s="10"/>
      <c r="B103" s="10"/>
      <c r="C103" s="10"/>
      <c r="D103" s="35"/>
    </row>
    <row r="104" spans="1:4" ht="12.75">
      <c r="A104" s="10"/>
      <c r="B104" s="10"/>
      <c r="C104" s="10"/>
      <c r="D104" s="35"/>
    </row>
    <row r="105" spans="1:4" ht="12.75">
      <c r="A105" s="10"/>
      <c r="B105" s="10"/>
      <c r="C105" s="10"/>
      <c r="D105" s="35"/>
    </row>
    <row r="106" spans="1:4" ht="12.75">
      <c r="A106" s="10"/>
      <c r="B106" s="10"/>
      <c r="C106" s="10"/>
      <c r="D106" s="35"/>
    </row>
    <row r="107" spans="1:4" ht="12.75">
      <c r="A107" s="10"/>
      <c r="B107" s="10"/>
      <c r="C107" s="10"/>
      <c r="D107" s="35"/>
    </row>
    <row r="108" spans="1:4" ht="12.75">
      <c r="A108" s="10"/>
      <c r="B108" s="10"/>
      <c r="C108" s="10"/>
      <c r="D108" s="35"/>
    </row>
    <row r="109" spans="1:4" ht="12.75">
      <c r="A109" s="10"/>
      <c r="B109" s="10"/>
      <c r="C109" s="10"/>
      <c r="D109" s="35"/>
    </row>
    <row r="110" spans="1:4" ht="12.75">
      <c r="A110" s="10"/>
      <c r="B110" s="10"/>
      <c r="C110" s="10"/>
      <c r="D110" s="35"/>
    </row>
    <row r="111" spans="1:4" ht="12.75">
      <c r="A111" s="10"/>
      <c r="B111" s="10"/>
      <c r="C111" s="10"/>
      <c r="D111" s="35"/>
    </row>
    <row r="112" spans="1:4" ht="12.75">
      <c r="A112" s="10"/>
      <c r="B112" s="10"/>
      <c r="C112" s="10"/>
      <c r="D112" s="35"/>
    </row>
    <row r="113" spans="1:4" ht="12.75">
      <c r="A113" s="10"/>
      <c r="B113" s="10"/>
      <c r="C113" s="10"/>
      <c r="D113" s="35"/>
    </row>
    <row r="114" spans="1:4" ht="12.75">
      <c r="A114" s="10"/>
      <c r="B114" s="10"/>
      <c r="C114" s="10"/>
      <c r="D114" s="35"/>
    </row>
    <row r="115" spans="1:4" ht="12.75">
      <c r="A115" s="10"/>
      <c r="B115" s="10"/>
      <c r="C115" s="10"/>
      <c r="D115" s="35"/>
    </row>
    <row r="116" spans="1:4" ht="12.75">
      <c r="A116" s="10"/>
      <c r="B116" s="10"/>
      <c r="C116" s="10"/>
      <c r="D116" s="35"/>
    </row>
    <row r="117" spans="1:4" ht="12.75">
      <c r="A117" s="10"/>
      <c r="B117" s="10"/>
      <c r="C117" s="10"/>
      <c r="D117" s="35"/>
    </row>
    <row r="118" spans="1:4" ht="12.75">
      <c r="A118" s="10"/>
      <c r="B118" s="10"/>
      <c r="C118" s="10"/>
      <c r="D118" s="35"/>
    </row>
    <row r="119" spans="1:4" ht="12.75">
      <c r="A119" s="10"/>
      <c r="B119" s="10"/>
      <c r="C119" s="10"/>
      <c r="D119" s="35"/>
    </row>
    <row r="120" spans="1:4" ht="12.75">
      <c r="A120" s="10"/>
      <c r="B120" s="10"/>
      <c r="C120" s="10"/>
      <c r="D120" s="35"/>
    </row>
    <row r="121" spans="1:4" ht="12.75">
      <c r="A121" s="10"/>
      <c r="B121" s="10"/>
      <c r="C121" s="10"/>
      <c r="D121" s="35"/>
    </row>
    <row r="122" spans="1:4" ht="12.75">
      <c r="A122" s="10"/>
      <c r="B122" s="10"/>
      <c r="C122" s="10"/>
      <c r="D122" s="35"/>
    </row>
    <row r="123" spans="1:4" ht="12.75">
      <c r="A123" s="10"/>
      <c r="B123" s="10"/>
      <c r="C123" s="10"/>
      <c r="D123" s="35"/>
    </row>
    <row r="124" spans="1:4" ht="12.75">
      <c r="A124" s="10"/>
      <c r="B124" s="10"/>
      <c r="C124" s="10"/>
      <c r="D124" s="35"/>
    </row>
    <row r="125" spans="1:4" ht="12.75">
      <c r="A125" s="10"/>
      <c r="B125" s="10"/>
      <c r="C125" s="10"/>
      <c r="D125" s="35"/>
    </row>
    <row r="126" spans="1:4" ht="12.75">
      <c r="A126" s="10"/>
      <c r="B126" s="10"/>
      <c r="C126" s="10"/>
      <c r="D126" s="35"/>
    </row>
    <row r="127" spans="1:4" ht="12.75">
      <c r="A127" s="10"/>
      <c r="B127" s="10"/>
      <c r="C127" s="10"/>
      <c r="D127" s="35"/>
    </row>
    <row r="128" spans="1:4" ht="12.75">
      <c r="A128" s="10"/>
      <c r="B128" s="10"/>
      <c r="C128" s="10"/>
      <c r="D128" s="35"/>
    </row>
    <row r="129" spans="1:4" ht="12.75">
      <c r="A129" s="10"/>
      <c r="B129" s="10"/>
      <c r="C129" s="10"/>
      <c r="D129" s="35"/>
    </row>
    <row r="130" spans="1:4" ht="12.75">
      <c r="A130" s="10"/>
      <c r="B130" s="10"/>
      <c r="C130" s="10"/>
      <c r="D130" s="35"/>
    </row>
    <row r="131" spans="1:4" ht="12.75">
      <c r="A131" s="10"/>
      <c r="B131" s="10"/>
      <c r="C131" s="10"/>
      <c r="D131" s="35"/>
    </row>
    <row r="132" spans="1:4" ht="12.75">
      <c r="A132" s="10"/>
      <c r="B132" s="10"/>
      <c r="C132" s="10"/>
      <c r="D132" s="35"/>
    </row>
    <row r="133" spans="1:4" ht="12.75">
      <c r="A133" s="10"/>
      <c r="B133" s="10"/>
      <c r="C133" s="10"/>
      <c r="D133" s="35"/>
    </row>
    <row r="134" spans="1:4" ht="12.75">
      <c r="A134" s="10"/>
      <c r="B134" s="10"/>
      <c r="C134" s="10"/>
      <c r="D134" s="35"/>
    </row>
    <row r="135" spans="1:4" ht="12.75">
      <c r="A135" s="10"/>
      <c r="B135" s="10"/>
      <c r="C135" s="10"/>
      <c r="D135" s="35"/>
    </row>
    <row r="136" spans="1:4" ht="12.75">
      <c r="A136" s="10"/>
      <c r="B136" s="10"/>
      <c r="C136" s="10"/>
      <c r="D136" s="35"/>
    </row>
    <row r="137" spans="1:4" ht="12.75">
      <c r="A137" s="10"/>
      <c r="B137" s="10"/>
      <c r="C137" s="10"/>
      <c r="D137" s="35"/>
    </row>
    <row r="138" spans="1:4" ht="12.75">
      <c r="A138" s="10"/>
      <c r="B138" s="10"/>
      <c r="C138" s="10"/>
      <c r="D138" s="35"/>
    </row>
    <row r="139" spans="1:4" ht="12.75">
      <c r="A139" s="10"/>
      <c r="B139" s="10"/>
      <c r="C139" s="10"/>
      <c r="D139" s="35"/>
    </row>
    <row r="140" spans="1:4" ht="12.75">
      <c r="A140" s="10"/>
      <c r="B140" s="10"/>
      <c r="C140" s="10"/>
      <c r="D140" s="35"/>
    </row>
    <row r="141" spans="1:4" ht="12.75">
      <c r="A141" s="10"/>
      <c r="B141" s="10"/>
      <c r="C141" s="10"/>
      <c r="D141" s="35"/>
    </row>
    <row r="142" spans="1:4" ht="12.75">
      <c r="A142" s="10"/>
      <c r="B142" s="10"/>
      <c r="C142" s="10"/>
      <c r="D142" s="35"/>
    </row>
    <row r="143" spans="1:4" ht="12.75">
      <c r="A143" s="10"/>
      <c r="B143" s="10"/>
      <c r="C143" s="10"/>
      <c r="D143" s="35"/>
    </row>
    <row r="144" spans="1:4" ht="12.75">
      <c r="A144" s="10"/>
      <c r="B144" s="10"/>
      <c r="C144" s="10"/>
      <c r="D144" s="35"/>
    </row>
    <row r="145" spans="1:4" ht="12.75">
      <c r="A145" s="10"/>
      <c r="B145" s="10"/>
      <c r="C145" s="10"/>
      <c r="D145" s="35"/>
    </row>
    <row r="146" spans="1:4" ht="12.75">
      <c r="A146" s="10"/>
      <c r="B146" s="10"/>
      <c r="C146" s="10"/>
      <c r="D146" s="35"/>
    </row>
    <row r="147" spans="1:4" ht="12.75">
      <c r="A147" s="10"/>
      <c r="B147" s="10"/>
      <c r="C147" s="10"/>
      <c r="D147" s="35"/>
    </row>
    <row r="148" spans="1:4" ht="12.75">
      <c r="A148" s="10"/>
      <c r="B148" s="10"/>
      <c r="C148" s="10"/>
      <c r="D148" s="35"/>
    </row>
    <row r="149" spans="1:4" ht="12.75">
      <c r="A149" s="10"/>
      <c r="B149" s="10"/>
      <c r="C149" s="10"/>
      <c r="D149" s="35"/>
    </row>
    <row r="150" spans="1:4" ht="12.75">
      <c r="A150" s="10"/>
      <c r="B150" s="10"/>
      <c r="C150" s="10"/>
      <c r="D150" s="35"/>
    </row>
    <row r="151" spans="1:4" ht="12.75">
      <c r="A151" s="10"/>
      <c r="B151" s="10"/>
      <c r="C151" s="10"/>
      <c r="D151" s="35"/>
    </row>
    <row r="152" spans="1:4" ht="12.75">
      <c r="A152" s="10"/>
      <c r="B152" s="10"/>
      <c r="C152" s="10"/>
      <c r="D152" s="35"/>
    </row>
    <row r="153" spans="1:4" ht="12.75">
      <c r="A153" s="10"/>
      <c r="B153" s="10"/>
      <c r="C153" s="10"/>
      <c r="D153" s="35"/>
    </row>
    <row r="154" spans="1:4" ht="12.75">
      <c r="A154" s="10"/>
      <c r="B154" s="10"/>
      <c r="C154" s="10"/>
      <c r="D154" s="35"/>
    </row>
    <row r="155" spans="1:4" ht="12.75">
      <c r="A155" s="10"/>
      <c r="B155" s="10"/>
      <c r="C155" s="10"/>
      <c r="D155" s="35"/>
    </row>
    <row r="156" spans="1:4" ht="12.75">
      <c r="A156" s="10"/>
      <c r="B156" s="10"/>
      <c r="C156" s="10"/>
      <c r="D156" s="35"/>
    </row>
    <row r="157" spans="1:4" ht="12.75">
      <c r="A157" s="10"/>
      <c r="B157" s="10"/>
      <c r="C157" s="10"/>
      <c r="D157" s="35"/>
    </row>
    <row r="158" spans="1:4" ht="12.75">
      <c r="A158" s="10"/>
      <c r="B158" s="10"/>
      <c r="C158" s="10"/>
      <c r="D158" s="35"/>
    </row>
    <row r="159" spans="1:4" ht="12.75">
      <c r="A159" s="10"/>
      <c r="B159" s="10"/>
      <c r="C159" s="10"/>
      <c r="D159" s="35"/>
    </row>
    <row r="160" spans="1:4" ht="12.75">
      <c r="A160" s="10"/>
      <c r="B160" s="10"/>
      <c r="C160" s="10"/>
      <c r="D160" s="35"/>
    </row>
    <row r="161" spans="1:4" ht="12.75">
      <c r="A161" s="10"/>
      <c r="B161" s="10"/>
      <c r="C161" s="10"/>
      <c r="D161" s="35"/>
    </row>
    <row r="162" spans="1:4" ht="12.75">
      <c r="A162" s="10"/>
      <c r="B162" s="10"/>
      <c r="C162" s="10"/>
      <c r="D162" s="35"/>
    </row>
    <row r="163" spans="1:4" ht="12.75">
      <c r="A163" s="10"/>
      <c r="B163" s="10"/>
      <c r="C163" s="10"/>
      <c r="D163" s="35"/>
    </row>
    <row r="164" spans="1:4" ht="12.75">
      <c r="A164" s="10"/>
      <c r="B164" s="10"/>
      <c r="C164" s="10"/>
      <c r="D164" s="35"/>
    </row>
    <row r="165" spans="1:4" ht="12.75">
      <c r="A165" s="10"/>
      <c r="B165" s="10"/>
      <c r="C165" s="10"/>
      <c r="D165" s="35"/>
    </row>
    <row r="166" spans="1:4" ht="12.75">
      <c r="A166" s="10"/>
      <c r="B166" s="10"/>
      <c r="C166" s="10"/>
      <c r="D166" s="35"/>
    </row>
    <row r="167" spans="1:4" ht="12.75">
      <c r="A167" s="10"/>
      <c r="B167" s="10"/>
      <c r="C167" s="10"/>
      <c r="D167" s="35"/>
    </row>
    <row r="168" spans="1:4" ht="12.75">
      <c r="A168" s="10"/>
      <c r="B168" s="10"/>
      <c r="C168" s="10"/>
      <c r="D168" s="35"/>
    </row>
    <row r="169" spans="1:4" ht="12.75">
      <c r="A169" s="10"/>
      <c r="B169" s="10"/>
      <c r="C169" s="10"/>
      <c r="D169" s="35"/>
    </row>
    <row r="170" spans="1:4" ht="12.75">
      <c r="A170" s="10"/>
      <c r="B170" s="10"/>
      <c r="C170" s="10"/>
      <c r="D170" s="35"/>
    </row>
    <row r="171" spans="1:4" ht="12.75">
      <c r="A171" s="10"/>
      <c r="B171" s="10"/>
      <c r="C171" s="10"/>
      <c r="D171" s="35"/>
    </row>
    <row r="172" spans="1:4" ht="12.75">
      <c r="A172" s="10"/>
      <c r="B172" s="10"/>
      <c r="C172" s="10"/>
      <c r="D172" s="35"/>
    </row>
    <row r="173" spans="1:4" ht="12.75">
      <c r="A173" s="10"/>
      <c r="B173" s="10"/>
      <c r="C173" s="10"/>
      <c r="D173" s="35"/>
    </row>
    <row r="174" spans="1:4" ht="12.75">
      <c r="A174" s="10"/>
      <c r="B174" s="10"/>
      <c r="C174" s="10"/>
      <c r="D174" s="35"/>
    </row>
    <row r="175" spans="1:4" ht="12.75">
      <c r="A175" s="10"/>
      <c r="B175" s="10"/>
      <c r="C175" s="10"/>
      <c r="D175" s="35"/>
    </row>
    <row r="176" spans="1:4" ht="12.75">
      <c r="A176" s="10"/>
      <c r="B176" s="10"/>
      <c r="C176" s="10"/>
      <c r="D176" s="35"/>
    </row>
    <row r="177" spans="1:4" ht="12.75">
      <c r="A177" s="10"/>
      <c r="B177" s="10"/>
      <c r="C177" s="10"/>
      <c r="D177" s="35"/>
    </row>
    <row r="178" spans="1:4" ht="12.75">
      <c r="A178" s="10"/>
      <c r="B178" s="10"/>
      <c r="C178" s="10"/>
      <c r="D178" s="35"/>
    </row>
    <row r="179" spans="1:4" ht="12.75">
      <c r="A179" s="10"/>
      <c r="B179" s="10"/>
      <c r="C179" s="10"/>
      <c r="D179" s="35"/>
    </row>
    <row r="180" spans="1:4" ht="12.75">
      <c r="A180" s="10"/>
      <c r="B180" s="10"/>
      <c r="C180" s="10"/>
      <c r="D180" s="35"/>
    </row>
    <row r="181" spans="1:4" ht="12.75">
      <c r="A181" s="10"/>
      <c r="B181" s="10"/>
      <c r="C181" s="10"/>
      <c r="D181" s="35"/>
    </row>
    <row r="182" spans="1:4" ht="12.75">
      <c r="A182" s="10"/>
      <c r="B182" s="10"/>
      <c r="C182" s="10"/>
      <c r="D182" s="35"/>
    </row>
    <row r="183" spans="1:4" ht="12.75">
      <c r="A183" s="10"/>
      <c r="B183" s="10"/>
      <c r="C183" s="10"/>
      <c r="D183" s="35"/>
    </row>
    <row r="184" spans="1:4" ht="12.75">
      <c r="A184" s="10"/>
      <c r="B184" s="10"/>
      <c r="C184" s="10"/>
      <c r="D184" s="35"/>
    </row>
    <row r="185" spans="1:4" ht="12.75">
      <c r="A185" s="10"/>
      <c r="B185" s="10"/>
      <c r="C185" s="10"/>
      <c r="D185" s="35"/>
    </row>
    <row r="186" spans="1:4" ht="12.75">
      <c r="A186" s="10"/>
      <c r="B186" s="10"/>
      <c r="C186" s="10"/>
      <c r="D186" s="35"/>
    </row>
    <row r="187" spans="1:4" ht="12.75">
      <c r="A187" s="10"/>
      <c r="B187" s="10"/>
      <c r="C187" s="10"/>
      <c r="D187" s="35"/>
    </row>
    <row r="188" spans="1:4" ht="12.75">
      <c r="A188" s="10"/>
      <c r="B188" s="10"/>
      <c r="C188" s="10"/>
      <c r="D188" s="35"/>
    </row>
    <row r="189" spans="1:4" ht="12.75">
      <c r="A189" s="10"/>
      <c r="B189" s="10"/>
      <c r="C189" s="10"/>
      <c r="D189" s="35"/>
    </row>
    <row r="190" spans="1:4" ht="12.75">
      <c r="A190" s="10"/>
      <c r="B190" s="10"/>
      <c r="C190" s="10"/>
      <c r="D190" s="35"/>
    </row>
    <row r="191" spans="1:4" ht="12.75">
      <c r="A191" s="10"/>
      <c r="B191" s="10"/>
      <c r="C191" s="10"/>
      <c r="D191" s="35"/>
    </row>
    <row r="192" spans="1:4" ht="12.75">
      <c r="A192" s="10"/>
      <c r="B192" s="10"/>
      <c r="C192" s="10"/>
      <c r="D192" s="35"/>
    </row>
    <row r="193" spans="1:4" ht="12.75">
      <c r="A193" s="10"/>
      <c r="B193" s="10"/>
      <c r="C193" s="10"/>
      <c r="D193" s="35"/>
    </row>
    <row r="194" spans="1:4" ht="12.75">
      <c r="A194" s="10"/>
      <c r="B194" s="10"/>
      <c r="C194" s="10"/>
      <c r="D194" s="35"/>
    </row>
    <row r="195" spans="1:4" ht="12.75">
      <c r="A195" s="10"/>
      <c r="B195" s="10"/>
      <c r="C195" s="10"/>
      <c r="D195" s="35"/>
    </row>
    <row r="196" spans="1:4" ht="12.75">
      <c r="A196" s="10"/>
      <c r="B196" s="10"/>
      <c r="C196" s="10"/>
      <c r="D196" s="35"/>
    </row>
    <row r="197" spans="1:4" ht="12.75">
      <c r="A197" s="10"/>
      <c r="B197" s="10"/>
      <c r="C197" s="10"/>
      <c r="D197" s="35"/>
    </row>
    <row r="198" spans="1:4" ht="12.75">
      <c r="A198" s="10"/>
      <c r="B198" s="10"/>
      <c r="C198" s="10"/>
      <c r="D198" s="35"/>
    </row>
    <row r="199" spans="1:4" ht="12.75">
      <c r="A199" s="10"/>
      <c r="B199" s="10"/>
      <c r="C199" s="10"/>
      <c r="D199" s="35"/>
    </row>
    <row r="200" spans="1:4" ht="12.75">
      <c r="A200" s="10"/>
      <c r="B200" s="10"/>
      <c r="C200" s="10"/>
      <c r="D200" s="35"/>
    </row>
  </sheetData>
  <sheetProtection selectLockedCells="1" selectUnlockedCells="1"/>
  <mergeCells count="13">
    <mergeCell ref="C23:D23"/>
    <mergeCell ref="C24:D24"/>
    <mergeCell ref="C25:D25"/>
    <mergeCell ref="C26:D26"/>
    <mergeCell ref="C27:D27"/>
    <mergeCell ref="C28:D28"/>
    <mergeCell ref="A1:D1"/>
    <mergeCell ref="A2:D2"/>
    <mergeCell ref="A3:D3"/>
    <mergeCell ref="A9:A10"/>
    <mergeCell ref="B9:B10"/>
    <mergeCell ref="C9:C10"/>
    <mergeCell ref="D9:D10"/>
  </mergeCells>
  <printOptions/>
  <pageMargins left="0.5511811023622047" right="0.15748031496062992" top="0.984251968503937" bottom="0.3937007874015748" header="0.5118110236220472" footer="0.5118110236220472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1"/>
  <sheetViews>
    <sheetView zoomScale="85" zoomScaleNormal="85" zoomScalePageLayoutView="0" workbookViewId="0" topLeftCell="A1">
      <selection activeCell="B77" sqref="B77"/>
    </sheetView>
  </sheetViews>
  <sheetFormatPr defaultColWidth="9.140625" defaultRowHeight="12.75"/>
  <cols>
    <col min="1" max="1" width="6.421875" style="11" customWidth="1"/>
    <col min="2" max="2" width="41.421875" style="11" customWidth="1"/>
    <col min="3" max="3" width="6.421875" style="11" customWidth="1"/>
    <col min="4" max="4" width="8.28125" style="12" customWidth="1"/>
    <col min="5" max="6" width="9.140625" style="11" customWidth="1"/>
    <col min="7" max="16384" width="9.140625" style="11" customWidth="1"/>
  </cols>
  <sheetData>
    <row r="1" spans="1:4" s="13" customFormat="1" ht="15" customHeight="1">
      <c r="A1" s="2" t="s">
        <v>50</v>
      </c>
      <c r="B1" s="2"/>
      <c r="C1" s="2"/>
      <c r="D1" s="2"/>
    </row>
    <row r="2" spans="1:4" s="14" customFormat="1" ht="15.75" customHeight="1">
      <c r="A2" s="5" t="s">
        <v>162</v>
      </c>
      <c r="B2" s="5"/>
      <c r="C2" s="5"/>
      <c r="D2" s="5"/>
    </row>
    <row r="3" spans="1:4" s="14" customFormat="1" ht="11.25" customHeight="1">
      <c r="A3" s="7" t="s">
        <v>18</v>
      </c>
      <c r="B3" s="7"/>
      <c r="C3" s="7"/>
      <c r="D3" s="7"/>
    </row>
    <row r="4" spans="1:4" s="14" customFormat="1" ht="15.75" customHeight="1">
      <c r="A4" s="11" t="s">
        <v>19</v>
      </c>
      <c r="B4" s="11"/>
      <c r="C4" s="11" t="s">
        <v>175</v>
      </c>
      <c r="D4" s="11"/>
    </row>
    <row r="5" spans="1:4" s="14" customFormat="1" ht="15.75" customHeight="1">
      <c r="A5" s="11" t="s">
        <v>20</v>
      </c>
      <c r="B5" s="11"/>
      <c r="C5" s="11" t="s">
        <v>174</v>
      </c>
      <c r="D5" s="11"/>
    </row>
    <row r="6" spans="1:4" s="14" customFormat="1" ht="15.75" customHeight="1">
      <c r="A6" s="11" t="s">
        <v>21</v>
      </c>
      <c r="B6" s="11"/>
      <c r="C6" s="11" t="s">
        <v>176</v>
      </c>
      <c r="D6" s="11"/>
    </row>
    <row r="7" spans="1:4" s="14" customFormat="1" ht="16.5" customHeight="1">
      <c r="A7" s="11" t="s">
        <v>12</v>
      </c>
      <c r="B7" s="11"/>
      <c r="C7" s="11"/>
      <c r="D7" s="11"/>
    </row>
    <row r="8" spans="1:4" s="14" customFormat="1" ht="6" customHeight="1" hidden="1">
      <c r="A8" s="11"/>
      <c r="B8" s="11"/>
      <c r="C8" s="11"/>
      <c r="D8" s="11"/>
    </row>
    <row r="9" spans="1:4" s="8" customFormat="1" ht="14.25" customHeight="1">
      <c r="A9" s="1" t="s">
        <v>10</v>
      </c>
      <c r="B9" s="185" t="s">
        <v>22</v>
      </c>
      <c r="C9" s="186" t="s">
        <v>23</v>
      </c>
      <c r="D9" s="187" t="s">
        <v>24</v>
      </c>
    </row>
    <row r="10" spans="1:4" s="8" customFormat="1" ht="50.25" customHeight="1">
      <c r="A10" s="1"/>
      <c r="B10" s="185"/>
      <c r="C10" s="186"/>
      <c r="D10" s="187"/>
    </row>
    <row r="11" spans="1:4" s="8" customFormat="1" ht="12" customHeight="1">
      <c r="A11" s="27" t="s">
        <v>11</v>
      </c>
      <c r="B11" s="30" t="s">
        <v>13</v>
      </c>
      <c r="C11" s="28" t="s">
        <v>14</v>
      </c>
      <c r="D11" s="29" t="s">
        <v>15</v>
      </c>
    </row>
    <row r="12" spans="1:4" ht="15" customHeight="1" hidden="1">
      <c r="A12" s="49" t="s">
        <v>11</v>
      </c>
      <c r="B12" s="40" t="s">
        <v>145</v>
      </c>
      <c r="C12" s="41"/>
      <c r="D12" s="42"/>
    </row>
    <row r="13" spans="1:6" ht="14.25" customHeight="1" hidden="1">
      <c r="A13" s="50" t="s">
        <v>51</v>
      </c>
      <c r="B13" s="44" t="s">
        <v>146</v>
      </c>
      <c r="C13" s="45" t="s">
        <v>114</v>
      </c>
      <c r="D13" s="46">
        <v>22</v>
      </c>
      <c r="F13" s="12" t="e">
        <f>#REF!</f>
        <v>#REF!</v>
      </c>
    </row>
    <row r="14" spans="1:6" ht="14.25" customHeight="1" hidden="1">
      <c r="A14" s="50" t="s">
        <v>52</v>
      </c>
      <c r="B14" s="44" t="s">
        <v>147</v>
      </c>
      <c r="C14" s="45" t="s">
        <v>68</v>
      </c>
      <c r="D14" s="46">
        <v>70</v>
      </c>
      <c r="F14" s="12"/>
    </row>
    <row r="15" spans="1:6" ht="14.25" customHeight="1" hidden="1">
      <c r="A15" s="50" t="s">
        <v>54</v>
      </c>
      <c r="B15" s="47" t="s">
        <v>148</v>
      </c>
      <c r="C15" s="45" t="s">
        <v>68</v>
      </c>
      <c r="D15" s="45" t="s">
        <v>133</v>
      </c>
      <c r="F15" s="12"/>
    </row>
    <row r="16" spans="1:6" ht="14.25" customHeight="1" hidden="1">
      <c r="A16" s="50" t="s">
        <v>55</v>
      </c>
      <c r="B16" s="48" t="s">
        <v>149</v>
      </c>
      <c r="C16" s="45" t="s">
        <v>69</v>
      </c>
      <c r="D16" s="45" t="s">
        <v>150</v>
      </c>
      <c r="F16" s="12" t="e">
        <f>#REF!</f>
        <v>#REF!</v>
      </c>
    </row>
    <row r="17" spans="1:6" ht="15" customHeight="1" hidden="1">
      <c r="A17" s="50" t="s">
        <v>56</v>
      </c>
      <c r="B17" s="48" t="s">
        <v>151</v>
      </c>
      <c r="C17" s="45" t="s">
        <v>68</v>
      </c>
      <c r="D17" s="45" t="s">
        <v>155</v>
      </c>
      <c r="F17" s="12" t="e">
        <f>#REF!</f>
        <v>#REF!</v>
      </c>
    </row>
    <row r="18" spans="1:6" ht="15" customHeight="1" hidden="1">
      <c r="A18" s="50" t="s">
        <v>57</v>
      </c>
      <c r="B18" s="48" t="s">
        <v>152</v>
      </c>
      <c r="C18" s="45" t="s">
        <v>114</v>
      </c>
      <c r="D18" s="45" t="s">
        <v>36</v>
      </c>
      <c r="F18" s="38"/>
    </row>
    <row r="19" spans="1:6" ht="25.5" customHeight="1" hidden="1">
      <c r="A19" s="50" t="s">
        <v>58</v>
      </c>
      <c r="B19" s="47" t="s">
        <v>153</v>
      </c>
      <c r="C19" s="45" t="s">
        <v>68</v>
      </c>
      <c r="D19" s="45" t="s">
        <v>158</v>
      </c>
      <c r="F19" s="38"/>
    </row>
    <row r="20" spans="1:6" ht="23.25" customHeight="1" hidden="1" thickBot="1">
      <c r="A20" s="69" t="s">
        <v>102</v>
      </c>
      <c r="B20" s="73" t="s">
        <v>154</v>
      </c>
      <c r="C20" s="74" t="s">
        <v>71</v>
      </c>
      <c r="D20" s="74" t="s">
        <v>156</v>
      </c>
      <c r="F20" s="38"/>
    </row>
    <row r="21" spans="1:4" ht="1.5" customHeight="1" hidden="1">
      <c r="A21" s="51"/>
      <c r="B21" s="52"/>
      <c r="C21" s="53"/>
      <c r="D21" s="54"/>
    </row>
    <row r="22" spans="1:6" ht="15" customHeight="1" hidden="1">
      <c r="A22" s="41"/>
      <c r="B22" s="55" t="s">
        <v>12</v>
      </c>
      <c r="C22" s="56"/>
      <c r="D22" s="57"/>
      <c r="F22" s="12" t="e">
        <f>SUM(F13:F21)</f>
        <v>#REF!</v>
      </c>
    </row>
    <row r="23" spans="1:6" ht="15" customHeight="1" hidden="1">
      <c r="A23" s="41"/>
      <c r="B23" s="58"/>
      <c r="C23" s="188" t="s">
        <v>47</v>
      </c>
      <c r="D23" s="188"/>
      <c r="F23" s="17" t="e">
        <f>#REF!</f>
        <v>#REF!</v>
      </c>
    </row>
    <row r="24" spans="1:6" ht="15" customHeight="1" hidden="1">
      <c r="A24" s="41"/>
      <c r="B24" s="58"/>
      <c r="C24" s="189" t="s">
        <v>48</v>
      </c>
      <c r="D24" s="189"/>
      <c r="F24" s="25" t="e">
        <f>SUM(F22:F23)</f>
        <v>#REF!</v>
      </c>
    </row>
    <row r="25" spans="1:6" ht="15" customHeight="1" hidden="1">
      <c r="A25" s="41"/>
      <c r="B25" s="58"/>
      <c r="C25" s="190" t="s">
        <v>49</v>
      </c>
      <c r="D25" s="190"/>
      <c r="F25" s="25" t="e">
        <f>#REF!</f>
        <v>#REF!</v>
      </c>
    </row>
    <row r="26" spans="1:6" ht="15" customHeight="1" hidden="1">
      <c r="A26" s="41"/>
      <c r="B26" s="58"/>
      <c r="C26" s="188" t="s">
        <v>142</v>
      </c>
      <c r="D26" s="188"/>
      <c r="F26" s="36" t="e">
        <f>ROUND(0.05*F24,2)</f>
        <v>#REF!</v>
      </c>
    </row>
    <row r="27" spans="1:6" ht="15" customHeight="1" hidden="1">
      <c r="A27" s="41"/>
      <c r="B27" s="58"/>
      <c r="C27" s="188" t="s">
        <v>143</v>
      </c>
      <c r="D27" s="188"/>
      <c r="F27" s="31" t="e">
        <f>ROUND(0.03*F24,2)</f>
        <v>#REF!</v>
      </c>
    </row>
    <row r="28" spans="1:6" ht="15" customHeight="1" hidden="1">
      <c r="A28" s="41"/>
      <c r="B28" s="58"/>
      <c r="C28" s="191" t="s">
        <v>59</v>
      </c>
      <c r="D28" s="191"/>
      <c r="F28" s="37" t="e">
        <f>SUM(F24:F27)</f>
        <v>#REF!</v>
      </c>
    </row>
    <row r="29" spans="1:4" ht="15" customHeight="1" hidden="1">
      <c r="A29" s="22" t="s">
        <v>13</v>
      </c>
      <c r="B29" s="61" t="s">
        <v>60</v>
      </c>
      <c r="C29" s="26"/>
      <c r="D29" s="62"/>
    </row>
    <row r="30" spans="1:4" ht="15" customHeight="1" hidden="1">
      <c r="A30" s="24">
        <v>2</v>
      </c>
      <c r="B30" s="63" t="s">
        <v>157</v>
      </c>
      <c r="C30" s="41"/>
      <c r="D30" s="42"/>
    </row>
    <row r="31" spans="1:4" ht="15" customHeight="1" hidden="1">
      <c r="A31" s="50" t="s">
        <v>61</v>
      </c>
      <c r="B31" s="64" t="s">
        <v>72</v>
      </c>
      <c r="C31" s="65" t="s">
        <v>62</v>
      </c>
      <c r="D31" s="42">
        <v>100</v>
      </c>
    </row>
    <row r="32" spans="1:4" ht="15" customHeight="1" hidden="1">
      <c r="A32" s="50" t="s">
        <v>111</v>
      </c>
      <c r="B32" s="59" t="s">
        <v>159</v>
      </c>
      <c r="C32" s="65" t="s">
        <v>62</v>
      </c>
      <c r="D32" s="42">
        <v>80</v>
      </c>
    </row>
    <row r="33" spans="1:4" ht="15" customHeight="1" hidden="1">
      <c r="A33" s="50" t="s">
        <v>63</v>
      </c>
      <c r="B33" s="59" t="s">
        <v>160</v>
      </c>
      <c r="C33" s="65" t="s">
        <v>62</v>
      </c>
      <c r="D33" s="42">
        <v>80</v>
      </c>
    </row>
    <row r="34" spans="1:4" ht="15" customHeight="1" hidden="1">
      <c r="A34" s="50" t="s">
        <v>65</v>
      </c>
      <c r="B34" s="59" t="s">
        <v>73</v>
      </c>
      <c r="C34" s="41" t="s">
        <v>74</v>
      </c>
      <c r="D34" s="42">
        <v>5.5</v>
      </c>
    </row>
    <row r="35" spans="1:4" ht="15" customHeight="1" hidden="1" thickBot="1">
      <c r="A35" s="50" t="s">
        <v>66</v>
      </c>
      <c r="B35" s="70" t="s">
        <v>161</v>
      </c>
      <c r="C35" s="71" t="s">
        <v>62</v>
      </c>
      <c r="D35" s="72">
        <v>30</v>
      </c>
    </row>
    <row r="36" spans="1:4" ht="15" customHeight="1" hidden="1">
      <c r="A36" s="50" t="s">
        <v>67</v>
      </c>
      <c r="B36" s="66"/>
      <c r="C36" s="67"/>
      <c r="D36" s="68"/>
    </row>
    <row r="37" spans="1:4" ht="15" customHeight="1" hidden="1">
      <c r="A37" s="49"/>
      <c r="B37" s="55" t="s">
        <v>12</v>
      </c>
      <c r="C37" s="56"/>
      <c r="D37" s="57"/>
    </row>
    <row r="38" spans="1:4" ht="15" customHeight="1" hidden="1">
      <c r="A38" s="49"/>
      <c r="B38" s="58" t="s">
        <v>12</v>
      </c>
      <c r="C38" s="188" t="s">
        <v>47</v>
      </c>
      <c r="D38" s="188"/>
    </row>
    <row r="39" spans="1:4" ht="15" customHeight="1" hidden="1">
      <c r="A39" s="49"/>
      <c r="B39" s="58"/>
      <c r="C39" s="189" t="s">
        <v>48</v>
      </c>
      <c r="D39" s="189"/>
    </row>
    <row r="40" spans="1:4" ht="15" customHeight="1" hidden="1">
      <c r="A40" s="49"/>
      <c r="B40" s="58"/>
      <c r="C40" s="190" t="s">
        <v>49</v>
      </c>
      <c r="D40" s="190"/>
    </row>
    <row r="41" spans="1:4" ht="15" customHeight="1" hidden="1">
      <c r="A41" s="49"/>
      <c r="B41" s="58"/>
      <c r="C41" s="188" t="s">
        <v>142</v>
      </c>
      <c r="D41" s="188"/>
    </row>
    <row r="42" spans="1:4" ht="15" customHeight="1" hidden="1">
      <c r="A42" s="49"/>
      <c r="B42" s="58"/>
      <c r="C42" s="188" t="s">
        <v>143</v>
      </c>
      <c r="D42" s="188"/>
    </row>
    <row r="43" spans="1:4" ht="15" customHeight="1" hidden="1">
      <c r="A43" s="49"/>
      <c r="B43" s="58"/>
      <c r="C43" s="191" t="s">
        <v>75</v>
      </c>
      <c r="D43" s="191"/>
    </row>
    <row r="44" spans="1:4" ht="30" customHeight="1">
      <c r="A44" s="49" t="s">
        <v>11</v>
      </c>
      <c r="B44" s="93" t="s">
        <v>202</v>
      </c>
      <c r="C44" s="41"/>
      <c r="D44" s="42"/>
    </row>
    <row r="45" spans="1:4" ht="15" customHeight="1">
      <c r="A45" s="50" t="s">
        <v>51</v>
      </c>
      <c r="B45" s="88" t="s">
        <v>163</v>
      </c>
      <c r="C45" s="41" t="s">
        <v>62</v>
      </c>
      <c r="D45" s="42">
        <v>280</v>
      </c>
    </row>
    <row r="46" spans="1:4" ht="30.75" customHeight="1">
      <c r="A46" s="50" t="s">
        <v>52</v>
      </c>
      <c r="B46" s="88" t="s">
        <v>290</v>
      </c>
      <c r="C46" s="41" t="s">
        <v>26</v>
      </c>
      <c r="D46" s="41">
        <v>1</v>
      </c>
    </row>
    <row r="47" spans="1:4" ht="15" customHeight="1">
      <c r="A47" s="50" t="s">
        <v>54</v>
      </c>
      <c r="B47" s="88" t="s">
        <v>88</v>
      </c>
      <c r="C47" s="41" t="s">
        <v>53</v>
      </c>
      <c r="D47" s="42">
        <v>11.32</v>
      </c>
    </row>
    <row r="48" spans="1:4" ht="15" customHeight="1">
      <c r="A48" s="50" t="s">
        <v>55</v>
      </c>
      <c r="B48" s="59" t="s">
        <v>170</v>
      </c>
      <c r="C48" s="65" t="s">
        <v>53</v>
      </c>
      <c r="D48" s="89">
        <f>+D47*1.2</f>
        <v>13.58</v>
      </c>
    </row>
    <row r="49" spans="1:4" ht="15" customHeight="1">
      <c r="A49" s="50" t="s">
        <v>56</v>
      </c>
      <c r="B49" s="59" t="s">
        <v>89</v>
      </c>
      <c r="C49" s="65" t="s">
        <v>71</v>
      </c>
      <c r="D49" s="90">
        <v>120</v>
      </c>
    </row>
    <row r="50" spans="1:4" ht="15" customHeight="1">
      <c r="A50" s="50" t="s">
        <v>57</v>
      </c>
      <c r="B50" s="59" t="s">
        <v>70</v>
      </c>
      <c r="C50" s="41" t="s">
        <v>90</v>
      </c>
      <c r="D50" s="42">
        <v>6</v>
      </c>
    </row>
    <row r="51" spans="1:4" ht="30.75" customHeight="1">
      <c r="A51" s="50" t="s">
        <v>58</v>
      </c>
      <c r="B51" s="88" t="s">
        <v>166</v>
      </c>
      <c r="C51" s="41" t="s">
        <v>62</v>
      </c>
      <c r="D51" s="42">
        <v>280</v>
      </c>
    </row>
    <row r="52" spans="1:4" ht="15" customHeight="1">
      <c r="A52" s="50" t="s">
        <v>102</v>
      </c>
      <c r="B52" s="59" t="s">
        <v>167</v>
      </c>
      <c r="C52" s="41" t="s">
        <v>62</v>
      </c>
      <c r="D52" s="90">
        <f>D51*1.1</f>
        <v>308</v>
      </c>
    </row>
    <row r="53" spans="1:4" ht="15" customHeight="1">
      <c r="A53" s="50" t="s">
        <v>103</v>
      </c>
      <c r="B53" s="59" t="s">
        <v>168</v>
      </c>
      <c r="C53" s="65" t="s">
        <v>85</v>
      </c>
      <c r="D53" s="90">
        <f>D51*0.15</f>
        <v>42</v>
      </c>
    </row>
    <row r="54" spans="1:4" ht="15" customHeight="1">
      <c r="A54" s="50" t="s">
        <v>104</v>
      </c>
      <c r="B54" s="59" t="s">
        <v>169</v>
      </c>
      <c r="C54" s="65" t="s">
        <v>53</v>
      </c>
      <c r="D54" s="90">
        <f>+D53*0.06</f>
        <v>2.52</v>
      </c>
    </row>
    <row r="55" spans="1:4" ht="15" customHeight="1">
      <c r="A55" s="50" t="s">
        <v>105</v>
      </c>
      <c r="B55" s="59" t="s">
        <v>91</v>
      </c>
      <c r="C55" s="65" t="s">
        <v>71</v>
      </c>
      <c r="D55" s="90">
        <v>28</v>
      </c>
    </row>
    <row r="56" spans="1:4" ht="15" customHeight="1">
      <c r="A56" s="50" t="s">
        <v>106</v>
      </c>
      <c r="B56" s="59" t="s">
        <v>171</v>
      </c>
      <c r="C56" s="41" t="s">
        <v>62</v>
      </c>
      <c r="D56" s="90">
        <f>D51*1.1</f>
        <v>308</v>
      </c>
    </row>
    <row r="57" spans="1:4" ht="15" customHeight="1">
      <c r="A57" s="50" t="s">
        <v>107</v>
      </c>
      <c r="B57" s="59" t="s">
        <v>172</v>
      </c>
      <c r="C57" s="65" t="s">
        <v>76</v>
      </c>
      <c r="D57" s="90">
        <f>D51*8</f>
        <v>2240</v>
      </c>
    </row>
    <row r="58" spans="1:4" ht="15" customHeight="1">
      <c r="A58" s="50" t="s">
        <v>108</v>
      </c>
      <c r="B58" s="59" t="s">
        <v>173</v>
      </c>
      <c r="C58" s="41" t="s">
        <v>62</v>
      </c>
      <c r="D58" s="90">
        <f>D51*0.2</f>
        <v>56</v>
      </c>
    </row>
    <row r="59" spans="1:4" ht="15" customHeight="1">
      <c r="A59" s="50" t="s">
        <v>109</v>
      </c>
      <c r="B59" s="59" t="s">
        <v>91</v>
      </c>
      <c r="C59" s="65" t="s">
        <v>71</v>
      </c>
      <c r="D59" s="90">
        <f>+D58*0.06</f>
        <v>3.36</v>
      </c>
    </row>
    <row r="60" spans="1:4" ht="15" customHeight="1" hidden="1">
      <c r="A60" s="50" t="s">
        <v>177</v>
      </c>
      <c r="B60" s="59"/>
      <c r="C60" s="65"/>
      <c r="D60" s="90"/>
    </row>
    <row r="61" spans="1:4" ht="15" customHeight="1" hidden="1">
      <c r="A61" s="50" t="s">
        <v>178</v>
      </c>
      <c r="B61" s="88" t="s">
        <v>164</v>
      </c>
      <c r="C61" s="41" t="s">
        <v>62</v>
      </c>
      <c r="D61" s="42">
        <v>300</v>
      </c>
    </row>
    <row r="62" spans="1:4" ht="15" customHeight="1" hidden="1">
      <c r="A62" s="50" t="s">
        <v>179</v>
      </c>
      <c r="B62" s="88" t="s">
        <v>165</v>
      </c>
      <c r="C62" s="41" t="s">
        <v>62</v>
      </c>
      <c r="D62" s="42">
        <v>280</v>
      </c>
    </row>
    <row r="63" spans="1:4" ht="15" customHeight="1" hidden="1">
      <c r="A63" s="50" t="s">
        <v>180</v>
      </c>
      <c r="B63" s="59" t="s">
        <v>138</v>
      </c>
      <c r="C63" s="41" t="s">
        <v>62</v>
      </c>
      <c r="D63" s="89">
        <f>+D61*1.03</f>
        <v>309</v>
      </c>
    </row>
    <row r="64" spans="1:4" ht="15" customHeight="1" hidden="1">
      <c r="A64" s="50" t="s">
        <v>181</v>
      </c>
      <c r="B64" s="59" t="s">
        <v>91</v>
      </c>
      <c r="C64" s="65" t="s">
        <v>71</v>
      </c>
      <c r="D64" s="90">
        <f>+D61*0.09</f>
        <v>27</v>
      </c>
    </row>
    <row r="65" spans="1:4" ht="15" customHeight="1" hidden="1">
      <c r="A65" s="50" t="s">
        <v>182</v>
      </c>
      <c r="B65" s="64" t="s">
        <v>139</v>
      </c>
      <c r="C65" s="41" t="s">
        <v>62</v>
      </c>
      <c r="D65" s="90">
        <v>370</v>
      </c>
    </row>
    <row r="66" spans="1:4" ht="15" customHeight="1" hidden="1">
      <c r="A66" s="50" t="s">
        <v>183</v>
      </c>
      <c r="B66" s="88" t="s">
        <v>115</v>
      </c>
      <c r="C66" s="41" t="s">
        <v>62</v>
      </c>
      <c r="D66" s="42">
        <f>+D61</f>
        <v>300</v>
      </c>
    </row>
    <row r="67" spans="1:4" ht="15" customHeight="1">
      <c r="A67" s="50" t="s">
        <v>177</v>
      </c>
      <c r="B67" s="88" t="s">
        <v>92</v>
      </c>
      <c r="C67" s="41" t="s">
        <v>76</v>
      </c>
      <c r="D67" s="42">
        <v>1</v>
      </c>
    </row>
    <row r="68" spans="1:4" ht="15" customHeight="1">
      <c r="A68" s="50" t="s">
        <v>109</v>
      </c>
      <c r="B68" s="88" t="s">
        <v>93</v>
      </c>
      <c r="C68" s="41" t="s">
        <v>76</v>
      </c>
      <c r="D68" s="42">
        <v>2</v>
      </c>
    </row>
    <row r="69" spans="1:4" ht="15" customHeight="1">
      <c r="A69" s="50" t="s">
        <v>177</v>
      </c>
      <c r="B69" s="88" t="s">
        <v>99</v>
      </c>
      <c r="C69" s="41" t="s">
        <v>76</v>
      </c>
      <c r="D69" s="42">
        <v>2</v>
      </c>
    </row>
    <row r="70" spans="1:4" ht="15" customHeight="1">
      <c r="A70" s="50" t="s">
        <v>178</v>
      </c>
      <c r="B70" s="88" t="s">
        <v>320</v>
      </c>
      <c r="C70" s="41" t="s">
        <v>26</v>
      </c>
      <c r="D70" s="42">
        <v>4</v>
      </c>
    </row>
    <row r="71" spans="1:4" ht="15" customHeight="1">
      <c r="A71" s="50" t="s">
        <v>179</v>
      </c>
      <c r="B71" s="88" t="s">
        <v>5</v>
      </c>
      <c r="C71" s="41" t="s">
        <v>29</v>
      </c>
      <c r="D71" s="42">
        <v>128</v>
      </c>
    </row>
    <row r="72" spans="1:4" ht="15" customHeight="1">
      <c r="A72" s="50" t="s">
        <v>180</v>
      </c>
      <c r="B72" s="88" t="s">
        <v>94</v>
      </c>
      <c r="C72" s="41" t="s">
        <v>29</v>
      </c>
      <c r="D72" s="42">
        <f>4*5.7+3.7*3+2.7*4</f>
        <v>44.7</v>
      </c>
    </row>
    <row r="73" spans="1:4" ht="15" customHeight="1" thickBot="1">
      <c r="A73" s="50" t="s">
        <v>181</v>
      </c>
      <c r="B73" s="131" t="s">
        <v>95</v>
      </c>
      <c r="C73" s="124" t="s">
        <v>62</v>
      </c>
      <c r="D73" s="130">
        <v>112</v>
      </c>
    </row>
    <row r="74" spans="1:4" ht="13.5" thickTop="1">
      <c r="A74" s="10"/>
      <c r="B74" s="10"/>
      <c r="C74" s="10"/>
      <c r="D74" s="35"/>
    </row>
    <row r="75" spans="1:4" ht="12.75">
      <c r="A75" s="10"/>
      <c r="B75" s="10"/>
      <c r="C75" s="10"/>
      <c r="D75" s="35"/>
    </row>
    <row r="76" spans="1:4" ht="12.75">
      <c r="A76" s="10"/>
      <c r="B76" s="10"/>
      <c r="C76" s="10"/>
      <c r="D76" s="35"/>
    </row>
    <row r="77" spans="1:4" ht="12.75">
      <c r="A77" s="10"/>
      <c r="B77" s="10"/>
      <c r="C77" s="10"/>
      <c r="D77" s="35"/>
    </row>
    <row r="78" spans="1:4" ht="12.75">
      <c r="A78" s="10"/>
      <c r="B78" s="10"/>
      <c r="C78" s="10"/>
      <c r="D78" s="35"/>
    </row>
    <row r="79" spans="1:4" ht="12.75">
      <c r="A79" s="10"/>
      <c r="B79" s="10"/>
      <c r="C79" s="10"/>
      <c r="D79" s="35"/>
    </row>
    <row r="80" spans="1:4" ht="12.75">
      <c r="A80" s="10"/>
      <c r="B80" s="10"/>
      <c r="C80" s="10"/>
      <c r="D80" s="35"/>
    </row>
    <row r="81" spans="1:4" ht="12.75">
      <c r="A81" s="10"/>
      <c r="B81" s="10"/>
      <c r="C81" s="10"/>
      <c r="D81" s="35"/>
    </row>
    <row r="82" spans="1:4" ht="12.75">
      <c r="A82" s="10"/>
      <c r="B82" s="10"/>
      <c r="C82" s="10"/>
      <c r="D82" s="35"/>
    </row>
    <row r="83" spans="1:4" ht="12.75">
      <c r="A83" s="10"/>
      <c r="B83" s="10"/>
      <c r="C83" s="10"/>
      <c r="D83" s="35"/>
    </row>
    <row r="84" spans="1:4" ht="12.75">
      <c r="A84" s="10"/>
      <c r="B84" s="10"/>
      <c r="C84" s="10"/>
      <c r="D84" s="35"/>
    </row>
    <row r="85" spans="1:4" ht="12.75">
      <c r="A85" s="10"/>
      <c r="B85" s="10"/>
      <c r="C85" s="10"/>
      <c r="D85" s="35"/>
    </row>
    <row r="86" spans="1:4" ht="12.75">
      <c r="A86" s="10"/>
      <c r="B86" s="10"/>
      <c r="C86" s="10"/>
      <c r="D86" s="35"/>
    </row>
    <row r="87" spans="1:4" ht="12.75">
      <c r="A87" s="10"/>
      <c r="B87" s="10"/>
      <c r="C87" s="10"/>
      <c r="D87" s="35"/>
    </row>
    <row r="88" spans="1:4" ht="12.75">
      <c r="A88" s="10"/>
      <c r="B88" s="10"/>
      <c r="C88" s="10"/>
      <c r="D88" s="35"/>
    </row>
    <row r="89" spans="1:4" ht="12.75">
      <c r="A89" s="10"/>
      <c r="B89" s="10"/>
      <c r="C89" s="10"/>
      <c r="D89" s="35"/>
    </row>
    <row r="90" spans="1:4" ht="12.75">
      <c r="A90" s="10"/>
      <c r="B90" s="10"/>
      <c r="C90" s="10"/>
      <c r="D90" s="35"/>
    </row>
    <row r="91" spans="1:4" ht="12.75">
      <c r="A91" s="10"/>
      <c r="B91" s="10"/>
      <c r="C91" s="10"/>
      <c r="D91" s="35"/>
    </row>
    <row r="92" spans="1:4" ht="12.75">
      <c r="A92" s="10"/>
      <c r="B92" s="10"/>
      <c r="C92" s="10"/>
      <c r="D92" s="35"/>
    </row>
    <row r="93" spans="1:4" ht="12.75">
      <c r="A93" s="10"/>
      <c r="B93" s="10"/>
      <c r="C93" s="10"/>
      <c r="D93" s="35"/>
    </row>
    <row r="94" spans="1:4" ht="12.75">
      <c r="A94" s="10"/>
      <c r="B94" s="10"/>
      <c r="C94" s="10"/>
      <c r="D94" s="35"/>
    </row>
    <row r="95" spans="1:4" ht="12.75">
      <c r="A95" s="10"/>
      <c r="B95" s="10"/>
      <c r="C95" s="10"/>
      <c r="D95" s="35"/>
    </row>
    <row r="96" spans="1:4" ht="12.75">
      <c r="A96" s="10"/>
      <c r="B96" s="10"/>
      <c r="C96" s="10"/>
      <c r="D96" s="35"/>
    </row>
    <row r="97" spans="1:4" ht="12.75">
      <c r="A97" s="10"/>
      <c r="B97" s="10"/>
      <c r="C97" s="10"/>
      <c r="D97" s="35"/>
    </row>
    <row r="98" spans="1:4" ht="12.75">
      <c r="A98" s="10"/>
      <c r="B98" s="10"/>
      <c r="C98" s="10"/>
      <c r="D98" s="35"/>
    </row>
    <row r="99" spans="1:4" ht="12.75">
      <c r="A99" s="10"/>
      <c r="B99" s="10"/>
      <c r="C99" s="10"/>
      <c r="D99" s="35"/>
    </row>
    <row r="100" spans="1:4" ht="12.75">
      <c r="A100" s="10"/>
      <c r="B100" s="10"/>
      <c r="C100" s="10"/>
      <c r="D100" s="35"/>
    </row>
    <row r="101" spans="1:4" ht="12.75">
      <c r="A101" s="10"/>
      <c r="B101" s="10"/>
      <c r="C101" s="10"/>
      <c r="D101" s="35"/>
    </row>
    <row r="102" spans="1:4" ht="12.75">
      <c r="A102" s="10"/>
      <c r="B102" s="10"/>
      <c r="C102" s="10"/>
      <c r="D102" s="35"/>
    </row>
    <row r="103" spans="1:4" ht="12.75">
      <c r="A103" s="10"/>
      <c r="B103" s="10"/>
      <c r="C103" s="10"/>
      <c r="D103" s="35"/>
    </row>
    <row r="104" spans="1:4" ht="12.75">
      <c r="A104" s="10"/>
      <c r="B104" s="10"/>
      <c r="C104" s="10"/>
      <c r="D104" s="35"/>
    </row>
    <row r="105" spans="1:4" ht="12.75">
      <c r="A105" s="10"/>
      <c r="B105" s="10"/>
      <c r="C105" s="10"/>
      <c r="D105" s="35"/>
    </row>
    <row r="106" spans="1:4" ht="12.75">
      <c r="A106" s="10"/>
      <c r="B106" s="10"/>
      <c r="C106" s="10"/>
      <c r="D106" s="35"/>
    </row>
    <row r="107" spans="1:4" ht="12.75">
      <c r="A107" s="10"/>
      <c r="B107" s="10"/>
      <c r="C107" s="10"/>
      <c r="D107" s="35"/>
    </row>
    <row r="108" spans="1:4" ht="12.75">
      <c r="A108" s="10"/>
      <c r="B108" s="10"/>
      <c r="C108" s="10"/>
      <c r="D108" s="35"/>
    </row>
    <row r="109" spans="1:4" ht="12.75">
      <c r="A109" s="10"/>
      <c r="B109" s="10"/>
      <c r="C109" s="10"/>
      <c r="D109" s="35"/>
    </row>
    <row r="110" spans="1:4" ht="12.75">
      <c r="A110" s="10"/>
      <c r="B110" s="10"/>
      <c r="C110" s="10"/>
      <c r="D110" s="35"/>
    </row>
    <row r="111" spans="1:4" ht="12.75">
      <c r="A111" s="10"/>
      <c r="B111" s="10"/>
      <c r="C111" s="10"/>
      <c r="D111" s="35"/>
    </row>
    <row r="112" spans="1:4" ht="12.75">
      <c r="A112" s="10"/>
      <c r="B112" s="10"/>
      <c r="C112" s="10"/>
      <c r="D112" s="35"/>
    </row>
    <row r="113" spans="1:4" ht="12.75">
      <c r="A113" s="10"/>
      <c r="B113" s="10"/>
      <c r="C113" s="10"/>
      <c r="D113" s="35"/>
    </row>
    <row r="114" spans="1:4" ht="12.75">
      <c r="A114" s="10"/>
      <c r="B114" s="10"/>
      <c r="C114" s="10"/>
      <c r="D114" s="35"/>
    </row>
    <row r="115" spans="1:4" ht="12.75">
      <c r="A115" s="10"/>
      <c r="B115" s="10"/>
      <c r="C115" s="10"/>
      <c r="D115" s="35"/>
    </row>
    <row r="116" spans="1:4" ht="12.75">
      <c r="A116" s="10"/>
      <c r="B116" s="10"/>
      <c r="C116" s="10"/>
      <c r="D116" s="35"/>
    </row>
    <row r="117" spans="1:4" ht="12.75">
      <c r="A117" s="10"/>
      <c r="B117" s="10"/>
      <c r="C117" s="10"/>
      <c r="D117" s="35"/>
    </row>
    <row r="118" spans="1:4" ht="12.75">
      <c r="A118" s="10"/>
      <c r="B118" s="10"/>
      <c r="C118" s="10"/>
      <c r="D118" s="35"/>
    </row>
    <row r="119" spans="1:4" ht="12.75">
      <c r="A119" s="10"/>
      <c r="B119" s="10"/>
      <c r="C119" s="10"/>
      <c r="D119" s="35"/>
    </row>
    <row r="120" spans="1:4" ht="12.75">
      <c r="A120" s="10"/>
      <c r="B120" s="10"/>
      <c r="C120" s="10"/>
      <c r="D120" s="35"/>
    </row>
    <row r="121" spans="1:4" ht="12.75">
      <c r="A121" s="10"/>
      <c r="B121" s="10"/>
      <c r="C121" s="10"/>
      <c r="D121" s="35"/>
    </row>
    <row r="122" spans="1:4" ht="12.75">
      <c r="A122" s="10"/>
      <c r="B122" s="10"/>
      <c r="C122" s="10"/>
      <c r="D122" s="35"/>
    </row>
    <row r="123" spans="1:4" ht="12.75">
      <c r="A123" s="10"/>
      <c r="B123" s="10"/>
      <c r="C123" s="10"/>
      <c r="D123" s="35"/>
    </row>
    <row r="124" spans="1:4" ht="12.75">
      <c r="A124" s="10"/>
      <c r="B124" s="10"/>
      <c r="C124" s="10"/>
      <c r="D124" s="35"/>
    </row>
    <row r="125" spans="1:4" ht="12.75">
      <c r="A125" s="10"/>
      <c r="B125" s="10"/>
      <c r="C125" s="10"/>
      <c r="D125" s="35"/>
    </row>
    <row r="126" spans="1:4" ht="12.75">
      <c r="A126" s="10"/>
      <c r="B126" s="10"/>
      <c r="C126" s="10"/>
      <c r="D126" s="35"/>
    </row>
    <row r="127" spans="1:4" ht="12.75">
      <c r="A127" s="10"/>
      <c r="B127" s="10"/>
      <c r="C127" s="10"/>
      <c r="D127" s="35"/>
    </row>
    <row r="128" spans="1:4" ht="12.75">
      <c r="A128" s="10"/>
      <c r="B128" s="10"/>
      <c r="C128" s="10"/>
      <c r="D128" s="35"/>
    </row>
    <row r="129" spans="1:4" ht="12.75">
      <c r="A129" s="10"/>
      <c r="B129" s="10"/>
      <c r="C129" s="10"/>
      <c r="D129" s="35"/>
    </row>
    <row r="130" spans="1:4" ht="12.75">
      <c r="A130" s="10"/>
      <c r="B130" s="10"/>
      <c r="C130" s="10"/>
      <c r="D130" s="35"/>
    </row>
    <row r="131" spans="1:4" ht="12.75">
      <c r="A131" s="10"/>
      <c r="B131" s="10"/>
      <c r="C131" s="10"/>
      <c r="D131" s="35"/>
    </row>
    <row r="132" spans="1:4" ht="12.75">
      <c r="A132" s="10"/>
      <c r="B132" s="10"/>
      <c r="C132" s="10"/>
      <c r="D132" s="35"/>
    </row>
    <row r="133" spans="1:4" ht="12.75">
      <c r="A133" s="10"/>
      <c r="B133" s="10"/>
      <c r="C133" s="10"/>
      <c r="D133" s="35"/>
    </row>
    <row r="134" spans="1:4" ht="12.75">
      <c r="A134" s="10"/>
      <c r="B134" s="10"/>
      <c r="C134" s="10"/>
      <c r="D134" s="35"/>
    </row>
    <row r="135" spans="1:4" ht="12.75">
      <c r="A135" s="10"/>
      <c r="B135" s="10"/>
      <c r="C135" s="10"/>
      <c r="D135" s="35"/>
    </row>
    <row r="136" spans="1:4" ht="12.75">
      <c r="A136" s="10"/>
      <c r="B136" s="10"/>
      <c r="C136" s="10"/>
      <c r="D136" s="35"/>
    </row>
    <row r="137" spans="1:4" ht="12.75">
      <c r="A137" s="10"/>
      <c r="B137" s="10"/>
      <c r="C137" s="10"/>
      <c r="D137" s="35"/>
    </row>
    <row r="138" spans="1:4" ht="12.75">
      <c r="A138" s="10"/>
      <c r="B138" s="10"/>
      <c r="C138" s="10"/>
      <c r="D138" s="35"/>
    </row>
    <row r="139" spans="1:4" ht="12.75">
      <c r="A139" s="10"/>
      <c r="B139" s="10"/>
      <c r="C139" s="10"/>
      <c r="D139" s="35"/>
    </row>
    <row r="140" spans="1:4" ht="12.75">
      <c r="A140" s="10"/>
      <c r="B140" s="10"/>
      <c r="C140" s="10"/>
      <c r="D140" s="35"/>
    </row>
    <row r="141" spans="1:4" ht="12.75">
      <c r="A141" s="10"/>
      <c r="B141" s="10"/>
      <c r="C141" s="10"/>
      <c r="D141" s="35"/>
    </row>
    <row r="142" spans="1:4" ht="12.75">
      <c r="A142" s="10"/>
      <c r="B142" s="10"/>
      <c r="C142" s="10"/>
      <c r="D142" s="35"/>
    </row>
    <row r="143" spans="1:4" ht="12.75">
      <c r="A143" s="10"/>
      <c r="B143" s="10"/>
      <c r="C143" s="10"/>
      <c r="D143" s="35"/>
    </row>
    <row r="144" spans="1:4" ht="12.75">
      <c r="A144" s="10"/>
      <c r="B144" s="10"/>
      <c r="C144" s="10"/>
      <c r="D144" s="35"/>
    </row>
    <row r="145" spans="1:4" ht="12.75">
      <c r="A145" s="10"/>
      <c r="B145" s="10"/>
      <c r="C145" s="10"/>
      <c r="D145" s="35"/>
    </row>
    <row r="146" spans="1:4" ht="12.75">
      <c r="A146" s="10"/>
      <c r="B146" s="10"/>
      <c r="C146" s="10"/>
      <c r="D146" s="35"/>
    </row>
    <row r="147" spans="1:4" ht="12.75">
      <c r="A147" s="10"/>
      <c r="B147" s="10"/>
      <c r="C147" s="10"/>
      <c r="D147" s="35"/>
    </row>
    <row r="148" spans="1:4" ht="12.75">
      <c r="A148" s="10"/>
      <c r="B148" s="10"/>
      <c r="C148" s="10"/>
      <c r="D148" s="35"/>
    </row>
    <row r="149" spans="1:4" ht="12.75">
      <c r="A149" s="10"/>
      <c r="B149" s="10"/>
      <c r="C149" s="10"/>
      <c r="D149" s="35"/>
    </row>
    <row r="150" spans="1:4" ht="12.75">
      <c r="A150" s="10"/>
      <c r="B150" s="10"/>
      <c r="C150" s="10"/>
      <c r="D150" s="35"/>
    </row>
    <row r="151" spans="1:4" ht="12.75">
      <c r="A151" s="10"/>
      <c r="B151" s="10"/>
      <c r="C151" s="10"/>
      <c r="D151" s="35"/>
    </row>
    <row r="152" spans="1:4" ht="12.75">
      <c r="A152" s="10"/>
      <c r="B152" s="10"/>
      <c r="C152" s="10"/>
      <c r="D152" s="35"/>
    </row>
    <row r="153" spans="1:4" ht="12.75">
      <c r="A153" s="10"/>
      <c r="B153" s="10"/>
      <c r="C153" s="10"/>
      <c r="D153" s="35"/>
    </row>
    <row r="154" spans="1:4" ht="12.75">
      <c r="A154" s="10"/>
      <c r="B154" s="10"/>
      <c r="C154" s="10"/>
      <c r="D154" s="35"/>
    </row>
    <row r="155" spans="1:4" ht="12.75">
      <c r="A155" s="10"/>
      <c r="B155" s="10"/>
      <c r="C155" s="10"/>
      <c r="D155" s="35"/>
    </row>
    <row r="156" spans="1:4" ht="12.75">
      <c r="A156" s="10"/>
      <c r="B156" s="10"/>
      <c r="C156" s="10"/>
      <c r="D156" s="35"/>
    </row>
    <row r="157" spans="1:4" ht="12.75">
      <c r="A157" s="10"/>
      <c r="B157" s="10"/>
      <c r="C157" s="10"/>
      <c r="D157" s="35"/>
    </row>
    <row r="158" spans="1:4" ht="12.75">
      <c r="A158" s="10"/>
      <c r="B158" s="10"/>
      <c r="C158" s="10"/>
      <c r="D158" s="35"/>
    </row>
    <row r="159" spans="1:4" ht="12.75">
      <c r="A159" s="10"/>
      <c r="B159" s="10"/>
      <c r="C159" s="10"/>
      <c r="D159" s="35"/>
    </row>
    <row r="160" spans="1:4" ht="12.75">
      <c r="A160" s="10"/>
      <c r="B160" s="10"/>
      <c r="C160" s="10"/>
      <c r="D160" s="35"/>
    </row>
    <row r="161" spans="1:4" ht="12.75">
      <c r="A161" s="10"/>
      <c r="B161" s="10"/>
      <c r="C161" s="10"/>
      <c r="D161" s="35"/>
    </row>
    <row r="162" spans="1:4" ht="12.75">
      <c r="A162" s="10"/>
      <c r="B162" s="10"/>
      <c r="C162" s="10"/>
      <c r="D162" s="35"/>
    </row>
    <row r="163" spans="1:4" ht="12.75">
      <c r="A163" s="10"/>
      <c r="B163" s="10"/>
      <c r="C163" s="10"/>
      <c r="D163" s="35"/>
    </row>
    <row r="164" spans="1:4" ht="12.75">
      <c r="A164" s="10"/>
      <c r="B164" s="10"/>
      <c r="C164" s="10"/>
      <c r="D164" s="35"/>
    </row>
    <row r="165" spans="1:4" ht="12.75">
      <c r="A165" s="10"/>
      <c r="B165" s="10"/>
      <c r="C165" s="10"/>
      <c r="D165" s="35"/>
    </row>
    <row r="166" spans="1:4" ht="12.75">
      <c r="A166" s="10"/>
      <c r="B166" s="10"/>
      <c r="C166" s="10"/>
      <c r="D166" s="35"/>
    </row>
    <row r="167" spans="1:4" ht="12.75">
      <c r="A167" s="10"/>
      <c r="B167" s="10"/>
      <c r="C167" s="10"/>
      <c r="D167" s="35"/>
    </row>
    <row r="168" spans="1:4" ht="12.75">
      <c r="A168" s="10"/>
      <c r="B168" s="10"/>
      <c r="C168" s="10"/>
      <c r="D168" s="35"/>
    </row>
    <row r="169" spans="1:4" ht="12.75">
      <c r="A169" s="10"/>
      <c r="B169" s="10"/>
      <c r="C169" s="10"/>
      <c r="D169" s="35"/>
    </row>
    <row r="170" spans="1:4" ht="12.75">
      <c r="A170" s="10"/>
      <c r="B170" s="10"/>
      <c r="C170" s="10"/>
      <c r="D170" s="35"/>
    </row>
    <row r="171" spans="1:4" ht="12.75">
      <c r="A171" s="10"/>
      <c r="B171" s="10"/>
      <c r="C171" s="10"/>
      <c r="D171" s="35"/>
    </row>
    <row r="172" spans="1:4" ht="12.75">
      <c r="A172" s="10"/>
      <c r="B172" s="10"/>
      <c r="C172" s="10"/>
      <c r="D172" s="35"/>
    </row>
    <row r="173" spans="1:4" ht="12.75">
      <c r="A173" s="10"/>
      <c r="B173" s="10"/>
      <c r="C173" s="10"/>
      <c r="D173" s="35"/>
    </row>
    <row r="174" spans="1:4" ht="12.75">
      <c r="A174" s="10"/>
      <c r="B174" s="10"/>
      <c r="C174" s="10"/>
      <c r="D174" s="35"/>
    </row>
    <row r="175" spans="1:4" ht="12.75">
      <c r="A175" s="10"/>
      <c r="B175" s="10"/>
      <c r="C175" s="10"/>
      <c r="D175" s="35"/>
    </row>
    <row r="176" spans="1:4" ht="12.75">
      <c r="A176" s="10"/>
      <c r="B176" s="10"/>
      <c r="C176" s="10"/>
      <c r="D176" s="35"/>
    </row>
    <row r="177" spans="1:4" ht="12.75">
      <c r="A177" s="10"/>
      <c r="B177" s="10"/>
      <c r="C177" s="10"/>
      <c r="D177" s="35"/>
    </row>
    <row r="178" spans="1:4" ht="12.75">
      <c r="A178" s="10"/>
      <c r="B178" s="10"/>
      <c r="C178" s="10"/>
      <c r="D178" s="35"/>
    </row>
    <row r="179" spans="1:4" ht="12.75">
      <c r="A179" s="10"/>
      <c r="B179" s="10"/>
      <c r="C179" s="10"/>
      <c r="D179" s="35"/>
    </row>
    <row r="180" spans="1:4" ht="12.75">
      <c r="A180" s="10"/>
      <c r="B180" s="10"/>
      <c r="C180" s="10"/>
      <c r="D180" s="35"/>
    </row>
    <row r="181" spans="1:4" ht="12.75">
      <c r="A181" s="10"/>
      <c r="B181" s="10"/>
      <c r="C181" s="10"/>
      <c r="D181" s="35"/>
    </row>
    <row r="182" spans="1:4" ht="12.75">
      <c r="A182" s="10"/>
      <c r="B182" s="10"/>
      <c r="C182" s="10"/>
      <c r="D182" s="35"/>
    </row>
    <row r="183" spans="1:4" ht="12.75">
      <c r="A183" s="10"/>
      <c r="B183" s="10"/>
      <c r="C183" s="10"/>
      <c r="D183" s="35"/>
    </row>
    <row r="184" spans="1:4" ht="12.75">
      <c r="A184" s="10"/>
      <c r="B184" s="10"/>
      <c r="C184" s="10"/>
      <c r="D184" s="35"/>
    </row>
    <row r="185" spans="1:4" ht="12.75">
      <c r="A185" s="10"/>
      <c r="B185" s="10"/>
      <c r="C185" s="10"/>
      <c r="D185" s="35"/>
    </row>
    <row r="186" spans="1:4" ht="12.75">
      <c r="A186" s="10"/>
      <c r="B186" s="10"/>
      <c r="C186" s="10"/>
      <c r="D186" s="35"/>
    </row>
    <row r="187" spans="1:4" ht="12.75">
      <c r="A187" s="10"/>
      <c r="B187" s="10"/>
      <c r="C187" s="10"/>
      <c r="D187" s="35"/>
    </row>
    <row r="188" spans="1:4" ht="12.75">
      <c r="A188" s="10"/>
      <c r="B188" s="10"/>
      <c r="C188" s="10"/>
      <c r="D188" s="35"/>
    </row>
    <row r="189" spans="1:4" ht="12.75">
      <c r="A189" s="10"/>
      <c r="B189" s="10"/>
      <c r="C189" s="10"/>
      <c r="D189" s="35"/>
    </row>
    <row r="190" spans="1:4" ht="12.75">
      <c r="A190" s="10"/>
      <c r="B190" s="10"/>
      <c r="C190" s="10"/>
      <c r="D190" s="35"/>
    </row>
    <row r="191" spans="1:4" ht="12.75">
      <c r="A191" s="10"/>
      <c r="B191" s="10"/>
      <c r="C191" s="10"/>
      <c r="D191" s="35"/>
    </row>
    <row r="192" spans="1:4" ht="12.75">
      <c r="A192" s="10"/>
      <c r="B192" s="10"/>
      <c r="C192" s="10"/>
      <c r="D192" s="35"/>
    </row>
    <row r="193" spans="1:4" ht="12.75">
      <c r="A193" s="10"/>
      <c r="B193" s="10"/>
      <c r="C193" s="10"/>
      <c r="D193" s="35"/>
    </row>
    <row r="194" spans="1:4" ht="12.75">
      <c r="A194" s="10"/>
      <c r="B194" s="10"/>
      <c r="C194" s="10"/>
      <c r="D194" s="35"/>
    </row>
    <row r="195" spans="1:4" ht="12.75">
      <c r="A195" s="10"/>
      <c r="B195" s="10"/>
      <c r="C195" s="10"/>
      <c r="D195" s="35"/>
    </row>
    <row r="196" spans="1:4" ht="12.75">
      <c r="A196" s="10"/>
      <c r="B196" s="10"/>
      <c r="C196" s="10"/>
      <c r="D196" s="35"/>
    </row>
    <row r="197" spans="1:4" ht="12.75">
      <c r="A197" s="10"/>
      <c r="B197" s="10"/>
      <c r="C197" s="10"/>
      <c r="D197" s="35"/>
    </row>
    <row r="198" spans="1:4" ht="12.75">
      <c r="A198" s="10"/>
      <c r="B198" s="10"/>
      <c r="C198" s="10"/>
      <c r="D198" s="35"/>
    </row>
    <row r="199" spans="1:4" ht="12.75">
      <c r="A199" s="10"/>
      <c r="B199" s="10"/>
      <c r="C199" s="10"/>
      <c r="D199" s="35"/>
    </row>
    <row r="200" spans="1:4" ht="12.75">
      <c r="A200" s="10"/>
      <c r="B200" s="10"/>
      <c r="C200" s="10"/>
      <c r="D200" s="35"/>
    </row>
    <row r="201" spans="1:4" ht="12.75">
      <c r="A201" s="10"/>
      <c r="B201" s="10"/>
      <c r="C201" s="10"/>
      <c r="D201" s="35"/>
    </row>
  </sheetData>
  <sheetProtection selectLockedCells="1" selectUnlockedCells="1"/>
  <mergeCells count="19">
    <mergeCell ref="C38:D38"/>
    <mergeCell ref="C39:D39"/>
    <mergeCell ref="C40:D40"/>
    <mergeCell ref="C41:D41"/>
    <mergeCell ref="C42:D42"/>
    <mergeCell ref="C43:D43"/>
    <mergeCell ref="C23:D23"/>
    <mergeCell ref="C24:D24"/>
    <mergeCell ref="C25:D25"/>
    <mergeCell ref="C26:D26"/>
    <mergeCell ref="C27:D27"/>
    <mergeCell ref="C28:D28"/>
    <mergeCell ref="A1:D1"/>
    <mergeCell ref="A2:D2"/>
    <mergeCell ref="A3:D3"/>
    <mergeCell ref="A9:A10"/>
    <mergeCell ref="B9:B10"/>
    <mergeCell ref="C9:C10"/>
    <mergeCell ref="D9:D10"/>
  </mergeCells>
  <printOptions/>
  <pageMargins left="0.5511811023622047" right="0.15748031496062992" top="0.984251968503937" bottom="0.3937007874015748" header="0.5118110236220472" footer="0.5118110236220472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1"/>
  <sheetViews>
    <sheetView zoomScale="85" zoomScaleNormal="85" zoomScalePageLayoutView="0" workbookViewId="0" topLeftCell="A1">
      <selection activeCell="B27" sqref="B27"/>
    </sheetView>
  </sheetViews>
  <sheetFormatPr defaultColWidth="9.140625" defaultRowHeight="12.75"/>
  <cols>
    <col min="1" max="1" width="6.421875" style="11" customWidth="1"/>
    <col min="2" max="2" width="41.421875" style="11" customWidth="1"/>
    <col min="3" max="3" width="6.421875" style="11" customWidth="1"/>
    <col min="4" max="4" width="8.28125" style="12" customWidth="1"/>
    <col min="5" max="6" width="9.140625" style="11" customWidth="1"/>
    <col min="7" max="16384" width="9.140625" style="11" customWidth="1"/>
  </cols>
  <sheetData>
    <row r="1" spans="1:4" s="13" customFormat="1" ht="15" customHeight="1">
      <c r="A1" s="2" t="s">
        <v>50</v>
      </c>
      <c r="B1" s="2"/>
      <c r="C1" s="2"/>
      <c r="D1" s="2"/>
    </row>
    <row r="2" spans="1:4" s="14" customFormat="1" ht="15.75" customHeight="1">
      <c r="A2" s="5" t="s">
        <v>190</v>
      </c>
      <c r="B2" s="5"/>
      <c r="C2" s="5"/>
      <c r="D2" s="5"/>
    </row>
    <row r="3" spans="1:4" s="14" customFormat="1" ht="11.25" customHeight="1">
      <c r="A3" s="7" t="s">
        <v>18</v>
      </c>
      <c r="B3" s="7"/>
      <c r="C3" s="7"/>
      <c r="D3" s="7"/>
    </row>
    <row r="4" spans="1:4" s="14" customFormat="1" ht="15.75" customHeight="1">
      <c r="A4" s="11" t="s">
        <v>19</v>
      </c>
      <c r="B4" s="11"/>
      <c r="C4" s="11" t="s">
        <v>175</v>
      </c>
      <c r="D4" s="11"/>
    </row>
    <row r="5" spans="1:4" s="14" customFormat="1" ht="15.75" customHeight="1">
      <c r="A5" s="11" t="s">
        <v>20</v>
      </c>
      <c r="B5" s="11"/>
      <c r="C5" s="11" t="s">
        <v>174</v>
      </c>
      <c r="D5" s="11"/>
    </row>
    <row r="6" spans="1:4" s="14" customFormat="1" ht="15.75" customHeight="1">
      <c r="A6" s="11" t="s">
        <v>21</v>
      </c>
      <c r="B6" s="11"/>
      <c r="C6" s="11" t="s">
        <v>176</v>
      </c>
      <c r="D6" s="11"/>
    </row>
    <row r="7" spans="1:4" s="14" customFormat="1" ht="16.5" customHeight="1">
      <c r="A7" s="11" t="s">
        <v>12</v>
      </c>
      <c r="B7" s="11"/>
      <c r="C7" s="11"/>
      <c r="D7" s="11"/>
    </row>
    <row r="8" spans="1:4" s="14" customFormat="1" ht="6" customHeight="1" hidden="1">
      <c r="A8" s="11"/>
      <c r="B8" s="11"/>
      <c r="C8" s="11"/>
      <c r="D8" s="11"/>
    </row>
    <row r="9" spans="1:4" s="8" customFormat="1" ht="14.25" customHeight="1">
      <c r="A9" s="1" t="s">
        <v>10</v>
      </c>
      <c r="B9" s="185" t="s">
        <v>22</v>
      </c>
      <c r="C9" s="186" t="s">
        <v>23</v>
      </c>
      <c r="D9" s="187" t="s">
        <v>24</v>
      </c>
    </row>
    <row r="10" spans="1:4" s="8" customFormat="1" ht="50.25" customHeight="1">
      <c r="A10" s="1"/>
      <c r="B10" s="185"/>
      <c r="C10" s="186"/>
      <c r="D10" s="187"/>
    </row>
    <row r="11" spans="1:4" s="8" customFormat="1" ht="12" customHeight="1">
      <c r="A11" s="27" t="s">
        <v>11</v>
      </c>
      <c r="B11" s="30" t="s">
        <v>13</v>
      </c>
      <c r="C11" s="28" t="s">
        <v>14</v>
      </c>
      <c r="D11" s="29" t="s">
        <v>15</v>
      </c>
    </row>
    <row r="12" spans="1:4" ht="15" customHeight="1">
      <c r="A12" s="91">
        <v>1</v>
      </c>
      <c r="B12" s="87" t="s">
        <v>190</v>
      </c>
      <c r="C12" s="41"/>
      <c r="D12" s="42"/>
    </row>
    <row r="13" spans="1:4" ht="24" customHeight="1">
      <c r="A13" s="50" t="s">
        <v>51</v>
      </c>
      <c r="B13" s="88" t="s">
        <v>291</v>
      </c>
      <c r="C13" s="41" t="s">
        <v>76</v>
      </c>
      <c r="D13" s="42">
        <v>69</v>
      </c>
    </row>
    <row r="14" spans="1:4" ht="27" customHeight="1">
      <c r="A14" s="50" t="s">
        <v>111</v>
      </c>
      <c r="B14" s="88" t="s">
        <v>86</v>
      </c>
      <c r="C14" s="41" t="s">
        <v>29</v>
      </c>
      <c r="D14" s="42">
        <v>97</v>
      </c>
    </row>
    <row r="15" spans="1:4" ht="15" customHeight="1" thickBot="1">
      <c r="A15" s="126" t="s">
        <v>54</v>
      </c>
      <c r="B15" s="131" t="s">
        <v>189</v>
      </c>
      <c r="C15" s="132" t="s">
        <v>29</v>
      </c>
      <c r="D15" s="125">
        <v>210</v>
      </c>
    </row>
    <row r="16" spans="1:4" ht="21" customHeight="1" thickTop="1">
      <c r="A16" s="10"/>
      <c r="B16" s="32"/>
      <c r="C16" s="32"/>
      <c r="D16" s="9"/>
    </row>
    <row r="17" spans="1:4" ht="12.75">
      <c r="A17" s="10"/>
      <c r="B17" s="34"/>
      <c r="C17" s="10"/>
      <c r="D17" s="35"/>
    </row>
    <row r="18" spans="1:4" ht="12.75">
      <c r="A18" s="10"/>
      <c r="B18" s="34"/>
      <c r="C18" s="10"/>
      <c r="D18" s="35"/>
    </row>
    <row r="19" spans="1:4" ht="12.75">
      <c r="A19" s="10"/>
      <c r="B19" s="34"/>
      <c r="C19" s="10"/>
      <c r="D19" s="35"/>
    </row>
    <row r="20" spans="1:4" ht="12.75">
      <c r="A20" s="10"/>
      <c r="B20" s="10"/>
      <c r="C20" s="10"/>
      <c r="D20" s="35"/>
    </row>
    <row r="21" spans="1:4" ht="12.75">
      <c r="A21" s="10"/>
      <c r="B21" s="10"/>
      <c r="C21" s="10"/>
      <c r="D21" s="35"/>
    </row>
    <row r="22" spans="1:4" ht="12.75">
      <c r="A22" s="10"/>
      <c r="B22" s="10"/>
      <c r="C22" s="10"/>
      <c r="D22" s="35"/>
    </row>
    <row r="23" spans="1:4" ht="12.75">
      <c r="A23" s="10"/>
      <c r="B23" s="10"/>
      <c r="C23" s="10"/>
      <c r="D23" s="35"/>
    </row>
    <row r="24" spans="1:4" ht="12.75">
      <c r="A24" s="10"/>
      <c r="B24" s="10"/>
      <c r="C24" s="10"/>
      <c r="D24" s="35"/>
    </row>
    <row r="25" spans="1:4" ht="12.75">
      <c r="A25" s="10"/>
      <c r="B25" s="10"/>
      <c r="C25" s="10"/>
      <c r="D25" s="35"/>
    </row>
    <row r="26" spans="1:4" ht="12.75">
      <c r="A26" s="10"/>
      <c r="B26" s="10"/>
      <c r="C26" s="10"/>
      <c r="D26" s="35"/>
    </row>
    <row r="27" spans="1:4" ht="12.75">
      <c r="A27" s="10"/>
      <c r="B27" s="10"/>
      <c r="C27" s="10"/>
      <c r="D27" s="35"/>
    </row>
    <row r="28" spans="1:4" ht="12.75">
      <c r="A28" s="10"/>
      <c r="B28" s="10"/>
      <c r="C28" s="10"/>
      <c r="D28" s="35"/>
    </row>
    <row r="29" spans="1:4" ht="12.75">
      <c r="A29" s="10"/>
      <c r="B29" s="10"/>
      <c r="C29" s="10"/>
      <c r="D29" s="35"/>
    </row>
    <row r="30" spans="1:4" ht="12.75">
      <c r="A30" s="10"/>
      <c r="B30" s="10"/>
      <c r="C30" s="10"/>
      <c r="D30" s="35"/>
    </row>
    <row r="31" spans="1:4" ht="12.75">
      <c r="A31" s="10"/>
      <c r="B31" s="10"/>
      <c r="C31" s="10"/>
      <c r="D31" s="35"/>
    </row>
    <row r="32" spans="1:4" ht="12.75">
      <c r="A32" s="10"/>
      <c r="B32" s="10"/>
      <c r="C32" s="10"/>
      <c r="D32" s="35"/>
    </row>
    <row r="33" spans="1:4" ht="12.75">
      <c r="A33" s="10"/>
      <c r="B33" s="10"/>
      <c r="C33" s="10"/>
      <c r="D33" s="35"/>
    </row>
    <row r="34" spans="1:4" ht="12.75">
      <c r="A34" s="10"/>
      <c r="B34" s="10"/>
      <c r="C34" s="10"/>
      <c r="D34" s="35"/>
    </row>
    <row r="35" spans="1:4" ht="12.75">
      <c r="A35" s="10"/>
      <c r="B35" s="10"/>
      <c r="C35" s="10"/>
      <c r="D35" s="35"/>
    </row>
    <row r="36" spans="1:4" ht="12.75">
      <c r="A36" s="10"/>
      <c r="B36" s="10"/>
      <c r="C36" s="10"/>
      <c r="D36" s="35"/>
    </row>
    <row r="37" spans="1:4" ht="12.75">
      <c r="A37" s="10"/>
      <c r="B37" s="10"/>
      <c r="C37" s="10"/>
      <c r="D37" s="35"/>
    </row>
    <row r="38" spans="1:4" ht="12.75">
      <c r="A38" s="10"/>
      <c r="B38" s="10"/>
      <c r="C38" s="10"/>
      <c r="D38" s="35"/>
    </row>
    <row r="39" spans="1:4" ht="12.75">
      <c r="A39" s="10"/>
      <c r="B39" s="10"/>
      <c r="C39" s="10"/>
      <c r="D39" s="35"/>
    </row>
    <row r="40" spans="1:4" ht="12.75">
      <c r="A40" s="10"/>
      <c r="B40" s="10"/>
      <c r="C40" s="10"/>
      <c r="D40" s="35"/>
    </row>
    <row r="41" spans="1:4" ht="12.75">
      <c r="A41" s="10"/>
      <c r="B41" s="10"/>
      <c r="C41" s="10"/>
      <c r="D41" s="35"/>
    </row>
    <row r="42" spans="1:4" ht="12.75">
      <c r="A42" s="10"/>
      <c r="B42" s="10"/>
      <c r="C42" s="10"/>
      <c r="D42" s="35"/>
    </row>
    <row r="43" spans="1:4" ht="12.75">
      <c r="A43" s="10"/>
      <c r="B43" s="10"/>
      <c r="C43" s="10"/>
      <c r="D43" s="35"/>
    </row>
    <row r="44" spans="1:4" ht="12.75">
      <c r="A44" s="10"/>
      <c r="B44" s="10"/>
      <c r="C44" s="10"/>
      <c r="D44" s="35"/>
    </row>
    <row r="45" spans="1:4" ht="12.75">
      <c r="A45" s="10"/>
      <c r="B45" s="10"/>
      <c r="C45" s="10"/>
      <c r="D45" s="35"/>
    </row>
    <row r="46" spans="1:4" ht="12.75">
      <c r="A46" s="10"/>
      <c r="B46" s="10"/>
      <c r="C46" s="10"/>
      <c r="D46" s="35"/>
    </row>
    <row r="47" spans="1:4" ht="12.75">
      <c r="A47" s="10"/>
      <c r="B47" s="10"/>
      <c r="C47" s="10"/>
      <c r="D47" s="35"/>
    </row>
    <row r="48" spans="1:4" ht="12.75">
      <c r="A48" s="10"/>
      <c r="B48" s="10"/>
      <c r="C48" s="10"/>
      <c r="D48" s="35"/>
    </row>
    <row r="49" spans="1:4" ht="12.75">
      <c r="A49" s="10"/>
      <c r="B49" s="10"/>
      <c r="C49" s="10"/>
      <c r="D49" s="35"/>
    </row>
    <row r="50" spans="1:4" ht="12.75">
      <c r="A50" s="10"/>
      <c r="B50" s="10"/>
      <c r="C50" s="10"/>
      <c r="D50" s="35"/>
    </row>
    <row r="51" spans="1:4" ht="12.75">
      <c r="A51" s="10"/>
      <c r="B51" s="10"/>
      <c r="C51" s="10"/>
      <c r="D51" s="35"/>
    </row>
    <row r="52" spans="1:4" ht="12.75">
      <c r="A52" s="10"/>
      <c r="B52" s="10"/>
      <c r="C52" s="10"/>
      <c r="D52" s="35"/>
    </row>
    <row r="53" spans="1:4" ht="12.75">
      <c r="A53" s="10"/>
      <c r="B53" s="10"/>
      <c r="C53" s="10"/>
      <c r="D53" s="35"/>
    </row>
    <row r="54" spans="1:4" ht="12.75">
      <c r="A54" s="10"/>
      <c r="B54" s="10"/>
      <c r="C54" s="10"/>
      <c r="D54" s="35"/>
    </row>
    <row r="55" spans="1:4" ht="12.75">
      <c r="A55" s="10"/>
      <c r="B55" s="10"/>
      <c r="C55" s="10"/>
      <c r="D55" s="35"/>
    </row>
    <row r="56" spans="1:4" ht="12.75">
      <c r="A56" s="10"/>
      <c r="B56" s="10"/>
      <c r="C56" s="10"/>
      <c r="D56" s="35"/>
    </row>
    <row r="57" spans="1:4" ht="12.75">
      <c r="A57" s="10"/>
      <c r="B57" s="10"/>
      <c r="C57" s="10"/>
      <c r="D57" s="35"/>
    </row>
    <row r="58" spans="1:4" ht="12.75">
      <c r="A58" s="10"/>
      <c r="B58" s="10"/>
      <c r="C58" s="10"/>
      <c r="D58" s="35"/>
    </row>
    <row r="59" spans="1:4" ht="12.75">
      <c r="A59" s="10"/>
      <c r="B59" s="10"/>
      <c r="C59" s="10"/>
      <c r="D59" s="35"/>
    </row>
    <row r="60" spans="1:4" ht="12.75">
      <c r="A60" s="10"/>
      <c r="B60" s="10"/>
      <c r="C60" s="10"/>
      <c r="D60" s="35"/>
    </row>
    <row r="61" spans="1:4" ht="12.75">
      <c r="A61" s="10"/>
      <c r="B61" s="10"/>
      <c r="C61" s="10"/>
      <c r="D61" s="35"/>
    </row>
    <row r="62" spans="1:4" ht="12.75">
      <c r="A62" s="10"/>
      <c r="B62" s="10"/>
      <c r="C62" s="10"/>
      <c r="D62" s="35"/>
    </row>
    <row r="63" spans="1:4" ht="12.75">
      <c r="A63" s="10"/>
      <c r="B63" s="10"/>
      <c r="C63" s="10"/>
      <c r="D63" s="35"/>
    </row>
    <row r="64" spans="1:4" ht="12.75">
      <c r="A64" s="10"/>
      <c r="B64" s="10"/>
      <c r="C64" s="10"/>
      <c r="D64" s="35"/>
    </row>
    <row r="65" spans="1:4" ht="12.75">
      <c r="A65" s="10"/>
      <c r="B65" s="10"/>
      <c r="C65" s="10"/>
      <c r="D65" s="35"/>
    </row>
    <row r="66" spans="1:4" ht="12.75">
      <c r="A66" s="10"/>
      <c r="B66" s="10"/>
      <c r="C66" s="10"/>
      <c r="D66" s="35"/>
    </row>
    <row r="67" spans="1:4" ht="12.75">
      <c r="A67" s="10"/>
      <c r="B67" s="10"/>
      <c r="C67" s="10"/>
      <c r="D67" s="35"/>
    </row>
    <row r="68" spans="1:4" ht="12.75">
      <c r="A68" s="10"/>
      <c r="B68" s="10"/>
      <c r="C68" s="10"/>
      <c r="D68" s="35"/>
    </row>
    <row r="69" spans="1:4" ht="12.75">
      <c r="A69" s="10"/>
      <c r="B69" s="10"/>
      <c r="C69" s="10"/>
      <c r="D69" s="35"/>
    </row>
    <row r="70" spans="1:4" ht="12.75">
      <c r="A70" s="10"/>
      <c r="B70" s="10"/>
      <c r="C70" s="10"/>
      <c r="D70" s="35"/>
    </row>
    <row r="71" spans="1:4" ht="12.75">
      <c r="A71" s="10"/>
      <c r="B71" s="10"/>
      <c r="C71" s="10"/>
      <c r="D71" s="35"/>
    </row>
    <row r="72" spans="1:4" ht="12.75">
      <c r="A72" s="10"/>
      <c r="B72" s="10"/>
      <c r="C72" s="10"/>
      <c r="D72" s="35"/>
    </row>
    <row r="73" spans="1:4" ht="12.75">
      <c r="A73" s="10"/>
      <c r="B73" s="10"/>
      <c r="C73" s="10"/>
      <c r="D73" s="35"/>
    </row>
    <row r="74" spans="1:4" ht="12.75">
      <c r="A74" s="10"/>
      <c r="B74" s="10"/>
      <c r="C74" s="10"/>
      <c r="D74" s="35"/>
    </row>
    <row r="75" spans="1:4" ht="12.75">
      <c r="A75" s="10"/>
      <c r="B75" s="10"/>
      <c r="C75" s="10"/>
      <c r="D75" s="35"/>
    </row>
    <row r="76" spans="1:4" ht="12.75">
      <c r="A76" s="10"/>
      <c r="B76" s="10"/>
      <c r="C76" s="10"/>
      <c r="D76" s="35"/>
    </row>
    <row r="77" spans="1:4" ht="12.75">
      <c r="A77" s="10"/>
      <c r="B77" s="10"/>
      <c r="C77" s="10"/>
      <c r="D77" s="35"/>
    </row>
    <row r="78" spans="1:4" ht="12.75">
      <c r="A78" s="10"/>
      <c r="B78" s="10"/>
      <c r="C78" s="10"/>
      <c r="D78" s="35"/>
    </row>
    <row r="79" spans="1:4" ht="12.75">
      <c r="A79" s="10"/>
      <c r="B79" s="10"/>
      <c r="C79" s="10"/>
      <c r="D79" s="35"/>
    </row>
    <row r="80" spans="1:4" ht="12.75">
      <c r="A80" s="10"/>
      <c r="B80" s="10"/>
      <c r="C80" s="10"/>
      <c r="D80" s="35"/>
    </row>
    <row r="81" spans="1:4" ht="12.75">
      <c r="A81" s="10"/>
      <c r="B81" s="10"/>
      <c r="C81" s="10"/>
      <c r="D81" s="35"/>
    </row>
    <row r="82" spans="1:4" ht="12.75">
      <c r="A82" s="10"/>
      <c r="B82" s="10"/>
      <c r="C82" s="10"/>
      <c r="D82" s="35"/>
    </row>
    <row r="83" spans="1:4" ht="12.75">
      <c r="A83" s="10"/>
      <c r="B83" s="10"/>
      <c r="C83" s="10"/>
      <c r="D83" s="35"/>
    </row>
    <row r="84" spans="1:4" ht="12.75">
      <c r="A84" s="10"/>
      <c r="B84" s="10"/>
      <c r="C84" s="10"/>
      <c r="D84" s="35"/>
    </row>
    <row r="85" spans="1:4" ht="12.75">
      <c r="A85" s="10"/>
      <c r="B85" s="10"/>
      <c r="C85" s="10"/>
      <c r="D85" s="35"/>
    </row>
    <row r="86" spans="1:4" ht="12.75">
      <c r="A86" s="10"/>
      <c r="B86" s="10"/>
      <c r="C86" s="10"/>
      <c r="D86" s="35"/>
    </row>
    <row r="87" spans="1:4" ht="12.75">
      <c r="A87" s="10"/>
      <c r="B87" s="10"/>
      <c r="C87" s="10"/>
      <c r="D87" s="35"/>
    </row>
    <row r="88" spans="1:4" ht="12.75">
      <c r="A88" s="10"/>
      <c r="B88" s="10"/>
      <c r="C88" s="10"/>
      <c r="D88" s="35"/>
    </row>
    <row r="89" spans="1:4" ht="12.75">
      <c r="A89" s="10"/>
      <c r="B89" s="10"/>
      <c r="C89" s="10"/>
      <c r="D89" s="35"/>
    </row>
    <row r="90" spans="1:4" ht="12.75">
      <c r="A90" s="10"/>
      <c r="B90" s="10"/>
      <c r="C90" s="10"/>
      <c r="D90" s="35"/>
    </row>
    <row r="91" spans="1:4" ht="12.75">
      <c r="A91" s="10"/>
      <c r="B91" s="10"/>
      <c r="C91" s="10"/>
      <c r="D91" s="35"/>
    </row>
    <row r="92" spans="1:4" ht="12.75">
      <c r="A92" s="10"/>
      <c r="B92" s="10"/>
      <c r="C92" s="10"/>
      <c r="D92" s="35"/>
    </row>
    <row r="93" spans="1:4" ht="12.75">
      <c r="A93" s="10"/>
      <c r="B93" s="10"/>
      <c r="C93" s="10"/>
      <c r="D93" s="35"/>
    </row>
    <row r="94" spans="1:4" ht="12.75">
      <c r="A94" s="10"/>
      <c r="B94" s="10"/>
      <c r="C94" s="10"/>
      <c r="D94" s="35"/>
    </row>
    <row r="95" spans="1:4" ht="12.75">
      <c r="A95" s="10"/>
      <c r="B95" s="10"/>
      <c r="C95" s="10"/>
      <c r="D95" s="35"/>
    </row>
    <row r="96" spans="1:4" ht="12.75">
      <c r="A96" s="10"/>
      <c r="B96" s="10"/>
      <c r="C96" s="10"/>
      <c r="D96" s="35"/>
    </row>
    <row r="97" spans="1:4" ht="12.75">
      <c r="A97" s="10"/>
      <c r="B97" s="10"/>
      <c r="C97" s="10"/>
      <c r="D97" s="35"/>
    </row>
    <row r="98" spans="1:4" ht="12.75">
      <c r="A98" s="10"/>
      <c r="B98" s="10"/>
      <c r="C98" s="10"/>
      <c r="D98" s="35"/>
    </row>
    <row r="99" spans="1:4" ht="12.75">
      <c r="A99" s="10"/>
      <c r="B99" s="10"/>
      <c r="C99" s="10"/>
      <c r="D99" s="35"/>
    </row>
    <row r="100" spans="1:4" ht="12.75">
      <c r="A100" s="10"/>
      <c r="B100" s="10"/>
      <c r="C100" s="10"/>
      <c r="D100" s="35"/>
    </row>
    <row r="101" spans="1:4" ht="12.75">
      <c r="A101" s="10"/>
      <c r="B101" s="10"/>
      <c r="C101" s="10"/>
      <c r="D101" s="35"/>
    </row>
    <row r="102" spans="1:4" ht="12.75">
      <c r="A102" s="10"/>
      <c r="B102" s="10"/>
      <c r="C102" s="10"/>
      <c r="D102" s="35"/>
    </row>
    <row r="103" spans="1:4" ht="12.75">
      <c r="A103" s="10"/>
      <c r="B103" s="10"/>
      <c r="C103" s="10"/>
      <c r="D103" s="35"/>
    </row>
    <row r="104" spans="1:4" ht="12.75">
      <c r="A104" s="10"/>
      <c r="B104" s="10"/>
      <c r="C104" s="10"/>
      <c r="D104" s="35"/>
    </row>
    <row r="105" spans="1:4" ht="12.75">
      <c r="A105" s="10"/>
      <c r="B105" s="10"/>
      <c r="C105" s="10"/>
      <c r="D105" s="35"/>
    </row>
    <row r="106" spans="1:4" ht="12.75">
      <c r="A106" s="10"/>
      <c r="B106" s="10"/>
      <c r="C106" s="10"/>
      <c r="D106" s="35"/>
    </row>
    <row r="107" spans="1:4" ht="12.75">
      <c r="A107" s="10"/>
      <c r="B107" s="10"/>
      <c r="C107" s="10"/>
      <c r="D107" s="35"/>
    </row>
    <row r="108" spans="1:4" ht="12.75">
      <c r="A108" s="10"/>
      <c r="B108" s="10"/>
      <c r="C108" s="10"/>
      <c r="D108" s="35"/>
    </row>
    <row r="109" spans="1:4" ht="12.75">
      <c r="A109" s="10"/>
      <c r="B109" s="10"/>
      <c r="C109" s="10"/>
      <c r="D109" s="35"/>
    </row>
    <row r="110" spans="1:4" ht="12.75">
      <c r="A110" s="10"/>
      <c r="B110" s="10"/>
      <c r="C110" s="10"/>
      <c r="D110" s="35"/>
    </row>
    <row r="111" spans="1:4" ht="12.75">
      <c r="A111" s="10"/>
      <c r="B111" s="10"/>
      <c r="C111" s="10"/>
      <c r="D111" s="35"/>
    </row>
    <row r="112" spans="1:4" ht="12.75">
      <c r="A112" s="10"/>
      <c r="B112" s="10"/>
      <c r="C112" s="10"/>
      <c r="D112" s="35"/>
    </row>
    <row r="113" spans="1:4" ht="12.75">
      <c r="A113" s="10"/>
      <c r="B113" s="10"/>
      <c r="C113" s="10"/>
      <c r="D113" s="35"/>
    </row>
    <row r="114" spans="1:4" ht="12.75">
      <c r="A114" s="10"/>
      <c r="B114" s="10"/>
      <c r="C114" s="10"/>
      <c r="D114" s="35"/>
    </row>
    <row r="115" spans="1:4" ht="12.75">
      <c r="A115" s="10"/>
      <c r="B115" s="10"/>
      <c r="C115" s="10"/>
      <c r="D115" s="35"/>
    </row>
    <row r="116" spans="1:4" ht="12.75">
      <c r="A116" s="10"/>
      <c r="B116" s="10"/>
      <c r="C116" s="10"/>
      <c r="D116" s="35"/>
    </row>
    <row r="117" spans="1:4" ht="12.75">
      <c r="A117" s="10"/>
      <c r="B117" s="10"/>
      <c r="C117" s="10"/>
      <c r="D117" s="35"/>
    </row>
    <row r="118" spans="1:4" ht="12.75">
      <c r="A118" s="10"/>
      <c r="B118" s="10"/>
      <c r="C118" s="10"/>
      <c r="D118" s="35"/>
    </row>
    <row r="119" spans="1:4" ht="12.75">
      <c r="A119" s="10"/>
      <c r="B119" s="10"/>
      <c r="C119" s="10"/>
      <c r="D119" s="35"/>
    </row>
    <row r="120" spans="1:4" ht="12.75">
      <c r="A120" s="10"/>
      <c r="B120" s="10"/>
      <c r="C120" s="10"/>
      <c r="D120" s="35"/>
    </row>
    <row r="121" spans="1:4" ht="12.75">
      <c r="A121" s="10"/>
      <c r="B121" s="10"/>
      <c r="C121" s="10"/>
      <c r="D121" s="35"/>
    </row>
    <row r="122" spans="1:4" ht="12.75">
      <c r="A122" s="10"/>
      <c r="B122" s="10"/>
      <c r="C122" s="10"/>
      <c r="D122" s="35"/>
    </row>
    <row r="123" spans="1:4" ht="12.75">
      <c r="A123" s="10"/>
      <c r="B123" s="10"/>
      <c r="C123" s="10"/>
      <c r="D123" s="35"/>
    </row>
    <row r="124" spans="1:4" ht="12.75">
      <c r="A124" s="10"/>
      <c r="B124" s="10"/>
      <c r="C124" s="10"/>
      <c r="D124" s="35"/>
    </row>
    <row r="125" spans="1:4" ht="12.75">
      <c r="A125" s="10"/>
      <c r="B125" s="10"/>
      <c r="C125" s="10"/>
      <c r="D125" s="35"/>
    </row>
    <row r="126" spans="1:4" ht="12.75">
      <c r="A126" s="10"/>
      <c r="B126" s="10"/>
      <c r="C126" s="10"/>
      <c r="D126" s="35"/>
    </row>
    <row r="127" spans="1:4" ht="12.75">
      <c r="A127" s="10"/>
      <c r="B127" s="10"/>
      <c r="C127" s="10"/>
      <c r="D127" s="35"/>
    </row>
    <row r="128" spans="1:4" ht="12.75">
      <c r="A128" s="10"/>
      <c r="B128" s="10"/>
      <c r="C128" s="10"/>
      <c r="D128" s="35"/>
    </row>
    <row r="129" spans="1:4" ht="12.75">
      <c r="A129" s="10"/>
      <c r="B129" s="10"/>
      <c r="C129" s="10"/>
      <c r="D129" s="35"/>
    </row>
    <row r="130" spans="1:4" ht="12.75">
      <c r="A130" s="10"/>
      <c r="B130" s="10"/>
      <c r="C130" s="10"/>
      <c r="D130" s="35"/>
    </row>
    <row r="131" spans="1:4" ht="12.75">
      <c r="A131" s="10"/>
      <c r="B131" s="10"/>
      <c r="C131" s="10"/>
      <c r="D131" s="35"/>
    </row>
    <row r="132" spans="1:4" ht="12.75">
      <c r="A132" s="10"/>
      <c r="B132" s="10"/>
      <c r="C132" s="10"/>
      <c r="D132" s="35"/>
    </row>
    <row r="133" spans="1:4" ht="12.75">
      <c r="A133" s="10"/>
      <c r="B133" s="10"/>
      <c r="C133" s="10"/>
      <c r="D133" s="35"/>
    </row>
    <row r="134" spans="1:4" ht="12.75">
      <c r="A134" s="10"/>
      <c r="B134" s="10"/>
      <c r="C134" s="10"/>
      <c r="D134" s="35"/>
    </row>
    <row r="135" spans="1:4" ht="12.75">
      <c r="A135" s="10"/>
      <c r="B135" s="10"/>
      <c r="C135" s="10"/>
      <c r="D135" s="35"/>
    </row>
    <row r="136" spans="1:4" ht="12.75">
      <c r="A136" s="10"/>
      <c r="B136" s="10"/>
      <c r="C136" s="10"/>
      <c r="D136" s="35"/>
    </row>
    <row r="137" spans="1:4" ht="12.75">
      <c r="A137" s="10"/>
      <c r="B137" s="10"/>
      <c r="C137" s="10"/>
      <c r="D137" s="35"/>
    </row>
    <row r="138" spans="1:4" ht="12.75">
      <c r="A138" s="10"/>
      <c r="B138" s="10"/>
      <c r="C138" s="10"/>
      <c r="D138" s="35"/>
    </row>
    <row r="139" spans="1:4" ht="12.75">
      <c r="A139" s="10"/>
      <c r="B139" s="10"/>
      <c r="C139" s="10"/>
      <c r="D139" s="35"/>
    </row>
    <row r="140" spans="1:4" ht="12.75">
      <c r="A140" s="10"/>
      <c r="B140" s="10"/>
      <c r="C140" s="10"/>
      <c r="D140" s="35"/>
    </row>
    <row r="141" spans="1:4" ht="12.75">
      <c r="A141" s="10"/>
      <c r="B141" s="10"/>
      <c r="C141" s="10"/>
      <c r="D141" s="35"/>
    </row>
    <row r="142" spans="1:4" ht="12.75">
      <c r="A142" s="10"/>
      <c r="B142" s="10"/>
      <c r="C142" s="10"/>
      <c r="D142" s="35"/>
    </row>
    <row r="143" spans="1:4" ht="12.75">
      <c r="A143" s="10"/>
      <c r="B143" s="10"/>
      <c r="C143" s="10"/>
      <c r="D143" s="35"/>
    </row>
    <row r="144" spans="1:4" ht="12.75">
      <c r="A144" s="10"/>
      <c r="B144" s="10"/>
      <c r="C144" s="10"/>
      <c r="D144" s="35"/>
    </row>
    <row r="145" spans="1:4" ht="12.75">
      <c r="A145" s="10"/>
      <c r="B145" s="10"/>
      <c r="C145" s="10"/>
      <c r="D145" s="35"/>
    </row>
    <row r="146" spans="1:4" ht="12.75">
      <c r="A146" s="10"/>
      <c r="B146" s="10"/>
      <c r="C146" s="10"/>
      <c r="D146" s="35"/>
    </row>
    <row r="147" spans="1:4" ht="12.75">
      <c r="A147" s="10"/>
      <c r="B147" s="10"/>
      <c r="C147" s="10"/>
      <c r="D147" s="35"/>
    </row>
    <row r="148" spans="1:4" ht="12.75">
      <c r="A148" s="10"/>
      <c r="B148" s="10"/>
      <c r="C148" s="10"/>
      <c r="D148" s="35"/>
    </row>
    <row r="149" spans="1:4" ht="12.75">
      <c r="A149" s="10"/>
      <c r="B149" s="10"/>
      <c r="C149" s="10"/>
      <c r="D149" s="35"/>
    </row>
    <row r="150" spans="1:4" ht="12.75">
      <c r="A150" s="10"/>
      <c r="B150" s="10"/>
      <c r="C150" s="10"/>
      <c r="D150" s="35"/>
    </row>
    <row r="151" spans="1:4" ht="12.75">
      <c r="A151" s="10"/>
      <c r="B151" s="10"/>
      <c r="C151" s="10"/>
      <c r="D151" s="35"/>
    </row>
    <row r="152" spans="1:4" ht="12.75">
      <c r="A152" s="10"/>
      <c r="B152" s="10"/>
      <c r="C152" s="10"/>
      <c r="D152" s="35"/>
    </row>
    <row r="153" spans="1:4" ht="12.75">
      <c r="A153" s="10"/>
      <c r="B153" s="10"/>
      <c r="C153" s="10"/>
      <c r="D153" s="35"/>
    </row>
    <row r="154" spans="1:4" ht="12.75">
      <c r="A154" s="10"/>
      <c r="B154" s="10"/>
      <c r="C154" s="10"/>
      <c r="D154" s="35"/>
    </row>
    <row r="155" spans="1:4" ht="12.75">
      <c r="A155" s="10"/>
      <c r="B155" s="10"/>
      <c r="C155" s="10"/>
      <c r="D155" s="35"/>
    </row>
    <row r="156" spans="1:4" ht="12.75">
      <c r="A156" s="10"/>
      <c r="B156" s="10"/>
      <c r="C156" s="10"/>
      <c r="D156" s="35"/>
    </row>
    <row r="157" spans="1:4" ht="12.75">
      <c r="A157" s="10"/>
      <c r="B157" s="10"/>
      <c r="C157" s="10"/>
      <c r="D157" s="35"/>
    </row>
    <row r="158" spans="1:4" ht="12.75">
      <c r="A158" s="10"/>
      <c r="B158" s="10"/>
      <c r="C158" s="10"/>
      <c r="D158" s="35"/>
    </row>
    <row r="159" spans="1:4" ht="12.75">
      <c r="A159" s="10"/>
      <c r="B159" s="10"/>
      <c r="C159" s="10"/>
      <c r="D159" s="35"/>
    </row>
    <row r="160" spans="1:4" ht="12.75">
      <c r="A160" s="10"/>
      <c r="B160" s="10"/>
      <c r="C160" s="10"/>
      <c r="D160" s="35"/>
    </row>
    <row r="161" spans="1:4" ht="12.75">
      <c r="A161" s="10"/>
      <c r="B161" s="10"/>
      <c r="C161" s="10"/>
      <c r="D161" s="35"/>
    </row>
    <row r="162" spans="1:4" ht="12.75">
      <c r="A162" s="10"/>
      <c r="B162" s="10"/>
      <c r="C162" s="10"/>
      <c r="D162" s="35"/>
    </row>
    <row r="163" spans="1:4" ht="12.75">
      <c r="A163" s="10"/>
      <c r="B163" s="10"/>
      <c r="C163" s="10"/>
      <c r="D163" s="35"/>
    </row>
    <row r="164" spans="1:4" ht="12.75">
      <c r="A164" s="10"/>
      <c r="B164" s="10"/>
      <c r="C164" s="10"/>
      <c r="D164" s="35"/>
    </row>
    <row r="165" spans="1:4" ht="12.75">
      <c r="A165" s="10"/>
      <c r="B165" s="10"/>
      <c r="C165" s="10"/>
      <c r="D165" s="35"/>
    </row>
    <row r="166" spans="1:4" ht="12.75">
      <c r="A166" s="10"/>
      <c r="B166" s="10"/>
      <c r="C166" s="10"/>
      <c r="D166" s="35"/>
    </row>
    <row r="167" spans="1:4" ht="12.75">
      <c r="A167" s="10"/>
      <c r="B167" s="10"/>
      <c r="C167" s="10"/>
      <c r="D167" s="35"/>
    </row>
    <row r="168" spans="1:4" ht="12.75">
      <c r="A168" s="10"/>
      <c r="B168" s="10"/>
      <c r="C168" s="10"/>
      <c r="D168" s="35"/>
    </row>
    <row r="169" spans="1:4" ht="12.75">
      <c r="A169" s="10"/>
      <c r="B169" s="10"/>
      <c r="C169" s="10"/>
      <c r="D169" s="35"/>
    </row>
    <row r="170" spans="1:4" ht="12.75">
      <c r="A170" s="10"/>
      <c r="B170" s="10"/>
      <c r="C170" s="10"/>
      <c r="D170" s="35"/>
    </row>
    <row r="171" spans="1:4" ht="12.75">
      <c r="A171" s="10"/>
      <c r="B171" s="10"/>
      <c r="C171" s="10"/>
      <c r="D171" s="35"/>
    </row>
    <row r="172" spans="1:4" ht="12.75">
      <c r="A172" s="10"/>
      <c r="B172" s="10"/>
      <c r="C172" s="10"/>
      <c r="D172" s="35"/>
    </row>
    <row r="173" spans="1:4" ht="12.75">
      <c r="A173" s="10"/>
      <c r="B173" s="10"/>
      <c r="C173" s="10"/>
      <c r="D173" s="35"/>
    </row>
    <row r="174" spans="1:4" ht="12.75">
      <c r="A174" s="10"/>
      <c r="B174" s="10"/>
      <c r="C174" s="10"/>
      <c r="D174" s="35"/>
    </row>
    <row r="175" spans="1:4" ht="12.75">
      <c r="A175" s="10"/>
      <c r="B175" s="10"/>
      <c r="C175" s="10"/>
      <c r="D175" s="35"/>
    </row>
    <row r="176" spans="1:4" ht="12.75">
      <c r="A176" s="10"/>
      <c r="B176" s="10"/>
      <c r="C176" s="10"/>
      <c r="D176" s="35"/>
    </row>
    <row r="177" spans="1:4" ht="12.75">
      <c r="A177" s="10"/>
      <c r="B177" s="10"/>
      <c r="C177" s="10"/>
      <c r="D177" s="35"/>
    </row>
    <row r="178" spans="1:4" ht="12.75">
      <c r="A178" s="10"/>
      <c r="B178" s="10"/>
      <c r="C178" s="10"/>
      <c r="D178" s="35"/>
    </row>
    <row r="179" spans="1:4" ht="12.75">
      <c r="A179" s="10"/>
      <c r="B179" s="10"/>
      <c r="C179" s="10"/>
      <c r="D179" s="35"/>
    </row>
    <row r="180" spans="1:4" ht="12.75">
      <c r="A180" s="10"/>
      <c r="B180" s="10"/>
      <c r="C180" s="10"/>
      <c r="D180" s="35"/>
    </row>
    <row r="181" spans="1:4" ht="12.75">
      <c r="A181" s="10"/>
      <c r="B181" s="10"/>
      <c r="C181" s="10"/>
      <c r="D181" s="35"/>
    </row>
    <row r="182" spans="1:4" ht="12.75">
      <c r="A182" s="10"/>
      <c r="B182" s="10"/>
      <c r="C182" s="10"/>
      <c r="D182" s="35"/>
    </row>
    <row r="183" spans="1:4" ht="12.75">
      <c r="A183" s="10"/>
      <c r="B183" s="10"/>
      <c r="C183" s="10"/>
      <c r="D183" s="35"/>
    </row>
    <row r="184" spans="1:4" ht="12.75">
      <c r="A184" s="10"/>
      <c r="B184" s="10"/>
      <c r="C184" s="10"/>
      <c r="D184" s="35"/>
    </row>
    <row r="185" spans="1:4" ht="12.75">
      <c r="A185" s="10"/>
      <c r="B185" s="10"/>
      <c r="C185" s="10"/>
      <c r="D185" s="35"/>
    </row>
    <row r="186" spans="1:4" ht="12.75">
      <c r="A186" s="10"/>
      <c r="B186" s="10"/>
      <c r="C186" s="10"/>
      <c r="D186" s="35"/>
    </row>
    <row r="187" spans="1:4" ht="12.75">
      <c r="A187" s="10"/>
      <c r="B187" s="10"/>
      <c r="C187" s="10"/>
      <c r="D187" s="35"/>
    </row>
    <row r="188" spans="1:4" ht="12.75">
      <c r="A188" s="10"/>
      <c r="B188" s="10"/>
      <c r="C188" s="10"/>
      <c r="D188" s="35"/>
    </row>
    <row r="189" spans="1:4" ht="12.75">
      <c r="A189" s="10"/>
      <c r="B189" s="10"/>
      <c r="C189" s="10"/>
      <c r="D189" s="35"/>
    </row>
    <row r="190" spans="1:4" ht="12.75">
      <c r="A190" s="10"/>
      <c r="B190" s="10"/>
      <c r="C190" s="10"/>
      <c r="D190" s="35"/>
    </row>
    <row r="191" spans="1:4" ht="12.75">
      <c r="A191" s="10"/>
      <c r="B191" s="10"/>
      <c r="C191" s="10"/>
      <c r="D191" s="35"/>
    </row>
    <row r="192" spans="1:4" ht="12.75">
      <c r="A192" s="10"/>
      <c r="B192" s="10"/>
      <c r="C192" s="10"/>
      <c r="D192" s="35"/>
    </row>
    <row r="193" spans="1:4" ht="12.75">
      <c r="A193" s="10"/>
      <c r="B193" s="10"/>
      <c r="C193" s="10"/>
      <c r="D193" s="35"/>
    </row>
    <row r="194" spans="1:4" ht="12.75">
      <c r="A194" s="10"/>
      <c r="B194" s="10"/>
      <c r="C194" s="10"/>
      <c r="D194" s="35"/>
    </row>
    <row r="195" spans="1:4" ht="12.75">
      <c r="A195" s="10"/>
      <c r="B195" s="10"/>
      <c r="C195" s="10"/>
      <c r="D195" s="35"/>
    </row>
    <row r="196" spans="1:4" ht="12.75">
      <c r="A196" s="10"/>
      <c r="B196" s="10"/>
      <c r="C196" s="10"/>
      <c r="D196" s="35"/>
    </row>
    <row r="197" spans="1:4" ht="12.75">
      <c r="A197" s="10"/>
      <c r="B197" s="10"/>
      <c r="C197" s="10"/>
      <c r="D197" s="35"/>
    </row>
    <row r="198" spans="1:4" ht="12.75">
      <c r="A198" s="10"/>
      <c r="B198" s="10"/>
      <c r="C198" s="10"/>
      <c r="D198" s="35"/>
    </row>
    <row r="199" spans="1:4" ht="12.75">
      <c r="A199" s="10"/>
      <c r="B199" s="10"/>
      <c r="C199" s="10"/>
      <c r="D199" s="35"/>
    </row>
    <row r="200" spans="1:4" ht="12.75">
      <c r="A200" s="10"/>
      <c r="B200" s="10"/>
      <c r="C200" s="10"/>
      <c r="D200" s="35"/>
    </row>
    <row r="201" spans="1:4" ht="12.75">
      <c r="A201" s="10"/>
      <c r="B201" s="10"/>
      <c r="C201" s="10"/>
      <c r="D201" s="35"/>
    </row>
    <row r="202" spans="1:4" ht="12.75">
      <c r="A202" s="10"/>
      <c r="B202" s="10"/>
      <c r="C202" s="10"/>
      <c r="D202" s="35"/>
    </row>
    <row r="203" spans="1:4" ht="12.75">
      <c r="A203" s="10"/>
      <c r="B203" s="10"/>
      <c r="C203" s="10"/>
      <c r="D203" s="35"/>
    </row>
    <row r="204" spans="1:4" ht="12.75">
      <c r="A204" s="10"/>
      <c r="B204" s="10"/>
      <c r="C204" s="10"/>
      <c r="D204" s="35"/>
    </row>
    <row r="205" spans="1:4" ht="12.75">
      <c r="A205" s="10"/>
      <c r="B205" s="10"/>
      <c r="C205" s="10"/>
      <c r="D205" s="35"/>
    </row>
    <row r="206" spans="1:4" ht="12.75">
      <c r="A206" s="10"/>
      <c r="B206" s="10"/>
      <c r="C206" s="10"/>
      <c r="D206" s="35"/>
    </row>
    <row r="207" spans="1:4" ht="12.75">
      <c r="A207" s="10"/>
      <c r="B207" s="10"/>
      <c r="C207" s="10"/>
      <c r="D207" s="35"/>
    </row>
    <row r="208" spans="1:4" ht="12.75">
      <c r="A208" s="10"/>
      <c r="B208" s="10"/>
      <c r="C208" s="10"/>
      <c r="D208" s="35"/>
    </row>
    <row r="209" spans="1:4" ht="12.75">
      <c r="A209" s="10"/>
      <c r="B209" s="10"/>
      <c r="C209" s="10"/>
      <c r="D209" s="35"/>
    </row>
    <row r="210" spans="1:4" ht="12.75">
      <c r="A210" s="10"/>
      <c r="B210" s="10"/>
      <c r="C210" s="10"/>
      <c r="D210" s="35"/>
    </row>
    <row r="211" spans="1:4" ht="12.75">
      <c r="A211" s="10"/>
      <c r="B211" s="10"/>
      <c r="C211" s="10"/>
      <c r="D211" s="35"/>
    </row>
    <row r="212" spans="1:4" ht="12.75">
      <c r="A212" s="10"/>
      <c r="B212" s="10"/>
      <c r="C212" s="10"/>
      <c r="D212" s="35"/>
    </row>
    <row r="213" spans="1:4" ht="12.75">
      <c r="A213" s="10"/>
      <c r="B213" s="10"/>
      <c r="C213" s="10"/>
      <c r="D213" s="35"/>
    </row>
    <row r="214" spans="1:4" ht="12.75">
      <c r="A214" s="10"/>
      <c r="B214" s="10"/>
      <c r="C214" s="10"/>
      <c r="D214" s="35"/>
    </row>
    <row r="215" spans="1:4" ht="12.75">
      <c r="A215" s="10"/>
      <c r="B215" s="10"/>
      <c r="C215" s="10"/>
      <c r="D215" s="35"/>
    </row>
    <row r="216" spans="1:4" ht="12.75">
      <c r="A216" s="10"/>
      <c r="B216" s="10"/>
      <c r="C216" s="10"/>
      <c r="D216" s="35"/>
    </row>
    <row r="217" spans="1:4" ht="12.75">
      <c r="A217" s="10"/>
      <c r="B217" s="10"/>
      <c r="C217" s="10"/>
      <c r="D217" s="35"/>
    </row>
    <row r="218" spans="1:4" ht="12.75">
      <c r="A218" s="10"/>
      <c r="B218" s="10"/>
      <c r="C218" s="10"/>
      <c r="D218" s="35"/>
    </row>
    <row r="219" spans="1:4" ht="12.75">
      <c r="A219" s="10"/>
      <c r="B219" s="10"/>
      <c r="C219" s="10"/>
      <c r="D219" s="35"/>
    </row>
    <row r="220" spans="1:4" ht="12.75">
      <c r="A220" s="10"/>
      <c r="B220" s="10"/>
      <c r="C220" s="10"/>
      <c r="D220" s="35"/>
    </row>
    <row r="221" spans="1:4" ht="12.75">
      <c r="A221" s="10"/>
      <c r="B221" s="10"/>
      <c r="C221" s="10"/>
      <c r="D221" s="35"/>
    </row>
  </sheetData>
  <sheetProtection selectLockedCells="1" selectUnlockedCells="1"/>
  <mergeCells count="7">
    <mergeCell ref="A1:D1"/>
    <mergeCell ref="A2:D2"/>
    <mergeCell ref="A3:D3"/>
    <mergeCell ref="A9:A10"/>
    <mergeCell ref="B9:B10"/>
    <mergeCell ref="C9:C10"/>
    <mergeCell ref="D9:D10"/>
  </mergeCells>
  <printOptions/>
  <pageMargins left="0.25" right="0.25" top="0.75" bottom="0.75" header="0.3" footer="0.3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6"/>
  <sheetViews>
    <sheetView zoomScale="85" zoomScaleNormal="85" zoomScalePageLayoutView="0" workbookViewId="0" topLeftCell="A39">
      <selection activeCell="G66" sqref="G66"/>
    </sheetView>
  </sheetViews>
  <sheetFormatPr defaultColWidth="9.140625" defaultRowHeight="12.75"/>
  <cols>
    <col min="1" max="1" width="6.421875" style="11" customWidth="1"/>
    <col min="2" max="2" width="41.421875" style="11" customWidth="1"/>
    <col min="3" max="3" width="6.421875" style="11" customWidth="1"/>
    <col min="4" max="4" width="8.28125" style="12" customWidth="1"/>
    <col min="5" max="5" width="9.140625" style="11" customWidth="1"/>
    <col min="6" max="16384" width="9.140625" style="11" customWidth="1"/>
  </cols>
  <sheetData>
    <row r="1" spans="1:4" s="13" customFormat="1" ht="15" customHeight="1">
      <c r="A1" s="2" t="s">
        <v>50</v>
      </c>
      <c r="B1" s="2"/>
      <c r="C1" s="2"/>
      <c r="D1" s="2"/>
    </row>
    <row r="2" spans="1:4" s="14" customFormat="1" ht="15.75" customHeight="1">
      <c r="A2" s="5" t="s">
        <v>221</v>
      </c>
      <c r="B2" s="5"/>
      <c r="C2" s="5"/>
      <c r="D2" s="5"/>
    </row>
    <row r="3" spans="1:4" s="14" customFormat="1" ht="11.25" customHeight="1">
      <c r="A3" s="7" t="s">
        <v>18</v>
      </c>
      <c r="B3" s="7"/>
      <c r="C3" s="7"/>
      <c r="D3" s="7"/>
    </row>
    <row r="4" spans="1:4" s="14" customFormat="1" ht="15.75" customHeight="1">
      <c r="A4" s="11" t="s">
        <v>19</v>
      </c>
      <c r="B4" s="11"/>
      <c r="C4" s="11" t="s">
        <v>175</v>
      </c>
      <c r="D4" s="11"/>
    </row>
    <row r="5" spans="1:4" s="14" customFormat="1" ht="15.75" customHeight="1">
      <c r="A5" s="11" t="s">
        <v>20</v>
      </c>
      <c r="B5" s="11"/>
      <c r="C5" s="11" t="s">
        <v>174</v>
      </c>
      <c r="D5" s="11"/>
    </row>
    <row r="6" spans="1:4" s="14" customFormat="1" ht="15.75" customHeight="1">
      <c r="A6" s="11" t="s">
        <v>21</v>
      </c>
      <c r="B6" s="11"/>
      <c r="C6" s="11" t="s">
        <v>176</v>
      </c>
      <c r="D6" s="11"/>
    </row>
    <row r="7" spans="1:4" s="14" customFormat="1" ht="16.5" customHeight="1">
      <c r="A7" s="11" t="s">
        <v>12</v>
      </c>
      <c r="B7" s="11"/>
      <c r="C7" s="11"/>
      <c r="D7" s="11"/>
    </row>
    <row r="8" spans="1:4" s="14" customFormat="1" ht="6" customHeight="1" hidden="1">
      <c r="A8" s="11"/>
      <c r="B8" s="11"/>
      <c r="C8" s="11"/>
      <c r="D8" s="11"/>
    </row>
    <row r="9" spans="1:4" s="8" customFormat="1" ht="14.25" customHeight="1">
      <c r="A9" s="1" t="s">
        <v>10</v>
      </c>
      <c r="B9" s="185" t="s">
        <v>22</v>
      </c>
      <c r="C9" s="186" t="s">
        <v>23</v>
      </c>
      <c r="D9" s="187" t="s">
        <v>24</v>
      </c>
    </row>
    <row r="10" spans="1:4" s="8" customFormat="1" ht="50.25" customHeight="1">
      <c r="A10" s="1"/>
      <c r="B10" s="185"/>
      <c r="C10" s="186"/>
      <c r="D10" s="187"/>
    </row>
    <row r="11" spans="1:4" s="8" customFormat="1" ht="12" customHeight="1">
      <c r="A11" s="27" t="s">
        <v>11</v>
      </c>
      <c r="B11" s="30" t="s">
        <v>13</v>
      </c>
      <c r="C11" s="28" t="s">
        <v>14</v>
      </c>
      <c r="D11" s="29" t="s">
        <v>15</v>
      </c>
    </row>
    <row r="12" spans="1:4" ht="15" customHeight="1">
      <c r="A12" s="98"/>
      <c r="B12" s="63" t="s">
        <v>205</v>
      </c>
      <c r="C12" s="41"/>
      <c r="D12" s="42"/>
    </row>
    <row r="13" spans="1:4" ht="15" customHeight="1">
      <c r="A13" s="50" t="s">
        <v>51</v>
      </c>
      <c r="B13" s="88" t="s">
        <v>191</v>
      </c>
      <c r="C13" s="41" t="s">
        <v>46</v>
      </c>
      <c r="D13" s="42">
        <v>1</v>
      </c>
    </row>
    <row r="14" spans="1:4" ht="15" customHeight="1">
      <c r="A14" s="50" t="s">
        <v>52</v>
      </c>
      <c r="B14" s="64" t="s">
        <v>77</v>
      </c>
      <c r="C14" s="92" t="s">
        <v>62</v>
      </c>
      <c r="D14" s="42">
        <v>300</v>
      </c>
    </row>
    <row r="15" spans="1:4" ht="15" customHeight="1">
      <c r="A15" s="50" t="s">
        <v>54</v>
      </c>
      <c r="B15" s="88" t="s">
        <v>192</v>
      </c>
      <c r="C15" s="41" t="s">
        <v>62</v>
      </c>
      <c r="D15" s="42">
        <v>600</v>
      </c>
    </row>
    <row r="16" spans="1:4" ht="15" customHeight="1">
      <c r="A16" s="50" t="s">
        <v>55</v>
      </c>
      <c r="B16" s="64" t="s">
        <v>196</v>
      </c>
      <c r="C16" s="92" t="s">
        <v>62</v>
      </c>
      <c r="D16" s="42">
        <v>80</v>
      </c>
    </row>
    <row r="17" spans="1:4" ht="15" customHeight="1">
      <c r="A17" s="50" t="s">
        <v>56</v>
      </c>
      <c r="B17" s="59" t="s">
        <v>197</v>
      </c>
      <c r="C17" s="42" t="s">
        <v>85</v>
      </c>
      <c r="D17" s="89">
        <v>82</v>
      </c>
    </row>
    <row r="18" spans="1:4" ht="15" customHeight="1">
      <c r="A18" s="50" t="s">
        <v>57</v>
      </c>
      <c r="B18" s="59" t="s">
        <v>198</v>
      </c>
      <c r="C18" s="41" t="s">
        <v>46</v>
      </c>
      <c r="D18" s="90">
        <v>1</v>
      </c>
    </row>
    <row r="19" spans="1:4" ht="34.5" customHeight="1">
      <c r="A19" s="50" t="s">
        <v>58</v>
      </c>
      <c r="B19" s="88" t="s">
        <v>193</v>
      </c>
      <c r="C19" s="92" t="s">
        <v>62</v>
      </c>
      <c r="D19" s="42">
        <v>607</v>
      </c>
    </row>
    <row r="20" spans="1:4" ht="15" customHeight="1">
      <c r="A20" s="50" t="s">
        <v>102</v>
      </c>
      <c r="B20" s="59" t="s">
        <v>194</v>
      </c>
      <c r="C20" s="92" t="s">
        <v>62</v>
      </c>
      <c r="D20" s="42">
        <v>620</v>
      </c>
    </row>
    <row r="21" spans="1:4" ht="15" customHeight="1">
      <c r="A21" s="50" t="s">
        <v>103</v>
      </c>
      <c r="B21" s="59" t="s">
        <v>195</v>
      </c>
      <c r="C21" s="92" t="s">
        <v>62</v>
      </c>
      <c r="D21" s="42">
        <v>620</v>
      </c>
    </row>
    <row r="22" spans="1:4" ht="15" customHeight="1">
      <c r="A22" s="50" t="s">
        <v>104</v>
      </c>
      <c r="B22" s="59" t="s">
        <v>96</v>
      </c>
      <c r="C22" s="92" t="s">
        <v>84</v>
      </c>
      <c r="D22" s="99">
        <f>D19*6</f>
        <v>3642</v>
      </c>
    </row>
    <row r="23" spans="1:4" ht="15" customHeight="1">
      <c r="A23" s="50" t="s">
        <v>105</v>
      </c>
      <c r="B23" s="59" t="s">
        <v>98</v>
      </c>
      <c r="C23" s="92" t="s">
        <v>62</v>
      </c>
      <c r="D23" s="42">
        <v>607</v>
      </c>
    </row>
    <row r="24" spans="1:4" ht="30" customHeight="1">
      <c r="A24" s="50" t="s">
        <v>106</v>
      </c>
      <c r="B24" s="88" t="s">
        <v>315</v>
      </c>
      <c r="C24" s="92" t="s">
        <v>29</v>
      </c>
      <c r="D24" s="42">
        <v>17</v>
      </c>
    </row>
    <row r="25" spans="1:4" ht="15" customHeight="1">
      <c r="A25" s="50" t="s">
        <v>107</v>
      </c>
      <c r="B25" s="59" t="s">
        <v>199</v>
      </c>
      <c r="C25" s="92" t="s">
        <v>62</v>
      </c>
      <c r="D25" s="43">
        <v>9</v>
      </c>
    </row>
    <row r="26" spans="1:4" ht="15" customHeight="1">
      <c r="A26" s="50" t="s">
        <v>108</v>
      </c>
      <c r="B26" s="59" t="s">
        <v>96</v>
      </c>
      <c r="C26" s="92" t="s">
        <v>84</v>
      </c>
      <c r="D26" s="43">
        <v>24</v>
      </c>
    </row>
    <row r="27" spans="1:4" ht="15" customHeight="1">
      <c r="A27" s="50" t="s">
        <v>109</v>
      </c>
      <c r="B27" s="59" t="s">
        <v>83</v>
      </c>
      <c r="C27" s="92" t="s">
        <v>29</v>
      </c>
      <c r="D27" s="43">
        <f>+D24</f>
        <v>17</v>
      </c>
    </row>
    <row r="28" spans="1:4" ht="15" customHeight="1">
      <c r="A28" s="50" t="s">
        <v>177</v>
      </c>
      <c r="B28" s="88" t="s">
        <v>316</v>
      </c>
      <c r="C28" s="92" t="s">
        <v>62</v>
      </c>
      <c r="D28" s="42">
        <v>607</v>
      </c>
    </row>
    <row r="29" spans="1:4" ht="15" customHeight="1">
      <c r="A29" s="50" t="s">
        <v>178</v>
      </c>
      <c r="B29" s="59" t="s">
        <v>200</v>
      </c>
      <c r="C29" s="41" t="s">
        <v>46</v>
      </c>
      <c r="D29" s="90">
        <v>1</v>
      </c>
    </row>
    <row r="30" spans="1:4" ht="30" customHeight="1">
      <c r="A30" s="50" t="s">
        <v>179</v>
      </c>
      <c r="B30" s="59" t="s">
        <v>201</v>
      </c>
      <c r="C30" s="92" t="s">
        <v>62</v>
      </c>
      <c r="D30" s="42">
        <v>590</v>
      </c>
    </row>
    <row r="31" spans="1:4" ht="30" customHeight="1">
      <c r="A31" s="50" t="s">
        <v>180</v>
      </c>
      <c r="B31" s="59" t="s">
        <v>293</v>
      </c>
      <c r="C31" s="92" t="s">
        <v>62</v>
      </c>
      <c r="D31" s="42">
        <v>37</v>
      </c>
    </row>
    <row r="32" spans="1:4" ht="15" customHeight="1">
      <c r="A32" s="50" t="s">
        <v>181</v>
      </c>
      <c r="B32" s="59" t="s">
        <v>83</v>
      </c>
      <c r="C32" s="92" t="s">
        <v>62</v>
      </c>
      <c r="D32" s="42">
        <v>607</v>
      </c>
    </row>
    <row r="33" spans="1:4" ht="15" customHeight="1">
      <c r="A33" s="50" t="s">
        <v>182</v>
      </c>
      <c r="B33" s="88" t="s">
        <v>87</v>
      </c>
      <c r="C33" s="41" t="s">
        <v>29</v>
      </c>
      <c r="D33" s="42">
        <v>97</v>
      </c>
    </row>
    <row r="34" spans="1:4" ht="15" customHeight="1">
      <c r="A34" s="50" t="s">
        <v>183</v>
      </c>
      <c r="B34" s="88" t="s">
        <v>294</v>
      </c>
      <c r="C34" s="90" t="s">
        <v>62</v>
      </c>
      <c r="D34" s="42">
        <v>14.4</v>
      </c>
    </row>
    <row r="35" spans="1:4" ht="15" customHeight="1">
      <c r="A35" s="50" t="s">
        <v>184</v>
      </c>
      <c r="B35" s="88" t="s">
        <v>303</v>
      </c>
      <c r="C35" s="90" t="s">
        <v>62</v>
      </c>
      <c r="D35" s="42">
        <v>2.3</v>
      </c>
    </row>
    <row r="36" spans="1:4" ht="15" customHeight="1">
      <c r="A36" s="50" t="s">
        <v>185</v>
      </c>
      <c r="B36" s="88" t="s">
        <v>116</v>
      </c>
      <c r="C36" s="90" t="s">
        <v>62</v>
      </c>
      <c r="D36" s="42">
        <v>14.4</v>
      </c>
    </row>
    <row r="37" spans="1:4" ht="15" customHeight="1">
      <c r="A37" s="50" t="s">
        <v>186</v>
      </c>
      <c r="B37" s="64" t="s">
        <v>226</v>
      </c>
      <c r="C37" s="42" t="s">
        <v>62</v>
      </c>
      <c r="D37" s="42">
        <f>+D36</f>
        <v>14.4</v>
      </c>
    </row>
    <row r="38" spans="1:4" ht="15" customHeight="1">
      <c r="A38" s="50" t="s">
        <v>187</v>
      </c>
      <c r="B38" s="59" t="s">
        <v>79</v>
      </c>
      <c r="C38" s="42" t="s">
        <v>71</v>
      </c>
      <c r="D38" s="90">
        <f>+D37*2.5</f>
        <v>36</v>
      </c>
    </row>
    <row r="39" spans="1:4" ht="30" customHeight="1">
      <c r="A39" s="50" t="s">
        <v>188</v>
      </c>
      <c r="B39" s="59" t="s">
        <v>295</v>
      </c>
      <c r="C39" s="42" t="s">
        <v>62</v>
      </c>
      <c r="D39" s="90">
        <f>ROUND(1.08*D37,2)</f>
        <v>15.55</v>
      </c>
    </row>
    <row r="40" spans="1:4" ht="15" customHeight="1">
      <c r="A40" s="50" t="s">
        <v>206</v>
      </c>
      <c r="B40" s="59" t="s">
        <v>80</v>
      </c>
      <c r="C40" s="90" t="s">
        <v>71</v>
      </c>
      <c r="D40" s="90">
        <f>ROUND(3.5*D37,2)</f>
        <v>50.4</v>
      </c>
    </row>
    <row r="41" spans="1:4" ht="15" customHeight="1">
      <c r="A41" s="50" t="s">
        <v>207</v>
      </c>
      <c r="B41" s="59" t="s">
        <v>78</v>
      </c>
      <c r="C41" s="42" t="s">
        <v>62</v>
      </c>
      <c r="D41" s="90">
        <f>+D37</f>
        <v>14.4</v>
      </c>
    </row>
    <row r="42" spans="1:4" ht="15" customHeight="1">
      <c r="A42" s="50" t="s">
        <v>208</v>
      </c>
      <c r="B42" s="100" t="s">
        <v>227</v>
      </c>
      <c r="C42" s="42" t="s">
        <v>29</v>
      </c>
      <c r="D42" s="42">
        <v>12</v>
      </c>
    </row>
    <row r="43" spans="1:4" ht="15" customHeight="1">
      <c r="A43" s="50" t="s">
        <v>209</v>
      </c>
      <c r="B43" s="88" t="s">
        <v>140</v>
      </c>
      <c r="C43" s="42" t="s">
        <v>29</v>
      </c>
      <c r="D43" s="42">
        <v>12</v>
      </c>
    </row>
    <row r="44" spans="1:4" ht="15" customHeight="1">
      <c r="A44" s="50" t="s">
        <v>210</v>
      </c>
      <c r="B44" s="88" t="s">
        <v>351</v>
      </c>
      <c r="C44" s="42" t="s">
        <v>62</v>
      </c>
      <c r="D44" s="42">
        <v>23</v>
      </c>
    </row>
    <row r="45" spans="1:4" ht="15" customHeight="1">
      <c r="A45" s="50" t="s">
        <v>211</v>
      </c>
      <c r="B45" s="59" t="s">
        <v>81</v>
      </c>
      <c r="C45" s="90" t="s">
        <v>71</v>
      </c>
      <c r="D45" s="90">
        <f>ROUND(0.25*3*D44,2)</f>
        <v>17.25</v>
      </c>
    </row>
    <row r="46" spans="1:4" ht="15" customHeight="1">
      <c r="A46" s="50" t="s">
        <v>212</v>
      </c>
      <c r="B46" s="59" t="s">
        <v>82</v>
      </c>
      <c r="C46" s="92" t="s">
        <v>62</v>
      </c>
      <c r="D46" s="43">
        <f>+D44*0.3</f>
        <v>6.9</v>
      </c>
    </row>
    <row r="47" spans="1:4" ht="15" customHeight="1">
      <c r="A47" s="50" t="s">
        <v>213</v>
      </c>
      <c r="B47" s="59" t="s">
        <v>97</v>
      </c>
      <c r="C47" s="41" t="s">
        <v>71</v>
      </c>
      <c r="D47" s="42">
        <f>+D44*5</f>
        <v>115</v>
      </c>
    </row>
    <row r="48" spans="1:4" ht="15" customHeight="1">
      <c r="A48" s="50" t="s">
        <v>214</v>
      </c>
      <c r="B48" s="59" t="s">
        <v>83</v>
      </c>
      <c r="C48" s="90" t="s">
        <v>62</v>
      </c>
      <c r="D48" s="42">
        <f>+D44</f>
        <v>23</v>
      </c>
    </row>
    <row r="49" spans="1:4" ht="15" customHeight="1">
      <c r="A49" s="50" t="s">
        <v>215</v>
      </c>
      <c r="B49" s="88" t="s">
        <v>319</v>
      </c>
      <c r="C49" s="90" t="s">
        <v>62</v>
      </c>
      <c r="D49" s="42">
        <v>33</v>
      </c>
    </row>
    <row r="50" spans="1:4" ht="15" customHeight="1">
      <c r="A50" s="50" t="s">
        <v>216</v>
      </c>
      <c r="B50" s="88" t="s">
        <v>317</v>
      </c>
      <c r="C50" s="90" t="s">
        <v>62</v>
      </c>
      <c r="D50" s="42">
        <v>33</v>
      </c>
    </row>
    <row r="51" spans="1:4" ht="15" customHeight="1">
      <c r="A51" s="50" t="s">
        <v>217</v>
      </c>
      <c r="B51" s="64" t="s">
        <v>318</v>
      </c>
      <c r="C51" s="42" t="s">
        <v>62</v>
      </c>
      <c r="D51" s="42">
        <f>+D50</f>
        <v>33</v>
      </c>
    </row>
    <row r="52" spans="1:4" ht="15" customHeight="1">
      <c r="A52" s="50" t="s">
        <v>218</v>
      </c>
      <c r="B52" s="59" t="s">
        <v>79</v>
      </c>
      <c r="C52" s="42" t="s">
        <v>71</v>
      </c>
      <c r="D52" s="90">
        <f>+D51*2.5</f>
        <v>82.5</v>
      </c>
    </row>
    <row r="53" spans="1:4" ht="30" customHeight="1">
      <c r="A53" s="50" t="s">
        <v>219</v>
      </c>
      <c r="B53" s="59" t="s">
        <v>295</v>
      </c>
      <c r="C53" s="42" t="s">
        <v>62</v>
      </c>
      <c r="D53" s="90">
        <f>ROUND(1.08*D51,2)</f>
        <v>35.64</v>
      </c>
    </row>
    <row r="54" spans="1:4" ht="15" customHeight="1">
      <c r="A54" s="50" t="s">
        <v>220</v>
      </c>
      <c r="B54" s="59" t="s">
        <v>80</v>
      </c>
      <c r="C54" s="90" t="s">
        <v>71</v>
      </c>
      <c r="D54" s="90">
        <f>ROUND(3.5*D51,2)</f>
        <v>115.5</v>
      </c>
    </row>
    <row r="55" spans="1:4" ht="15" customHeight="1">
      <c r="A55" s="50" t="s">
        <v>292</v>
      </c>
      <c r="B55" s="19" t="s">
        <v>64</v>
      </c>
      <c r="C55" s="23" t="s">
        <v>53</v>
      </c>
      <c r="D55" s="20">
        <v>14</v>
      </c>
    </row>
    <row r="56" spans="1:4" ht="15" customHeight="1">
      <c r="A56" s="50" t="s">
        <v>305</v>
      </c>
      <c r="B56" s="88" t="s">
        <v>203</v>
      </c>
      <c r="C56" s="90" t="s">
        <v>62</v>
      </c>
      <c r="D56" s="42">
        <v>11</v>
      </c>
    </row>
    <row r="57" spans="1:4" ht="15" customHeight="1">
      <c r="A57" s="50" t="s">
        <v>306</v>
      </c>
      <c r="B57" s="140" t="s">
        <v>299</v>
      </c>
      <c r="C57" s="141" t="s">
        <v>300</v>
      </c>
      <c r="D57" s="142">
        <v>102</v>
      </c>
    </row>
    <row r="58" spans="1:4" ht="15" customHeight="1">
      <c r="A58" s="50" t="s">
        <v>307</v>
      </c>
      <c r="B58" s="140" t="s">
        <v>301</v>
      </c>
      <c r="C58" s="143" t="s">
        <v>68</v>
      </c>
      <c r="D58" s="142">
        <v>41</v>
      </c>
    </row>
    <row r="59" spans="1:4" ht="15" customHeight="1">
      <c r="A59" s="50" t="s">
        <v>308</v>
      </c>
      <c r="B59" s="88" t="s">
        <v>204</v>
      </c>
      <c r="C59" s="42" t="s">
        <v>29</v>
      </c>
      <c r="D59" s="42">
        <v>6</v>
      </c>
    </row>
    <row r="60" spans="1:4" ht="15" customHeight="1" thickBot="1">
      <c r="A60" s="126"/>
      <c r="B60" s="131" t="s">
        <v>304</v>
      </c>
      <c r="C60" s="124" t="s">
        <v>62</v>
      </c>
      <c r="D60" s="130">
        <v>178</v>
      </c>
    </row>
    <row r="61" spans="1:4" ht="13.5" thickTop="1">
      <c r="A61" s="10"/>
      <c r="B61" s="34"/>
      <c r="C61" s="10"/>
      <c r="D61" s="35"/>
    </row>
    <row r="62" spans="1:4" ht="12.75">
      <c r="A62" s="10"/>
      <c r="B62" s="34"/>
      <c r="C62" s="10"/>
      <c r="D62" s="35"/>
    </row>
    <row r="63" spans="1:4" ht="12.75">
      <c r="A63" s="10"/>
      <c r="B63" s="34"/>
      <c r="C63" s="10"/>
      <c r="D63" s="35"/>
    </row>
    <row r="64" spans="1:4" ht="12.75">
      <c r="A64" s="10"/>
      <c r="B64" s="10"/>
      <c r="C64" s="10"/>
      <c r="D64" s="35"/>
    </row>
    <row r="65" spans="1:4" ht="12.75">
      <c r="A65" s="10"/>
      <c r="B65" s="10"/>
      <c r="C65" s="10"/>
      <c r="D65" s="35"/>
    </row>
    <row r="66" spans="1:4" ht="12.75">
      <c r="A66" s="10"/>
      <c r="B66" s="10"/>
      <c r="C66" s="10"/>
      <c r="D66" s="35"/>
    </row>
    <row r="67" spans="1:4" ht="12.75">
      <c r="A67" s="10"/>
      <c r="B67" s="10"/>
      <c r="C67" s="10"/>
      <c r="D67" s="35"/>
    </row>
    <row r="68" spans="1:4" ht="12.75">
      <c r="A68" s="10"/>
      <c r="B68" s="10"/>
      <c r="C68" s="10"/>
      <c r="D68" s="35"/>
    </row>
    <row r="69" spans="1:4" ht="12.75">
      <c r="A69" s="10"/>
      <c r="B69" s="10"/>
      <c r="C69" s="10"/>
      <c r="D69" s="35"/>
    </row>
    <row r="70" spans="1:4" ht="12.75">
      <c r="A70" s="10"/>
      <c r="B70" s="10"/>
      <c r="C70" s="10"/>
      <c r="D70" s="35"/>
    </row>
    <row r="71" spans="1:4" ht="12.75">
      <c r="A71" s="10"/>
      <c r="B71" s="10"/>
      <c r="C71" s="10"/>
      <c r="D71" s="35"/>
    </row>
    <row r="72" spans="1:4" ht="12.75">
      <c r="A72" s="10"/>
      <c r="B72" s="10"/>
      <c r="C72" s="10"/>
      <c r="D72" s="35"/>
    </row>
    <row r="73" spans="1:4" ht="12.75">
      <c r="A73" s="10"/>
      <c r="B73" s="10"/>
      <c r="C73" s="10"/>
      <c r="D73" s="35"/>
    </row>
    <row r="74" spans="1:4" ht="12.75">
      <c r="A74" s="10"/>
      <c r="B74" s="10"/>
      <c r="C74" s="10"/>
      <c r="D74" s="35"/>
    </row>
    <row r="75" spans="1:4" ht="12.75">
      <c r="A75" s="10"/>
      <c r="B75" s="10"/>
      <c r="C75" s="10"/>
      <c r="D75" s="35"/>
    </row>
    <row r="76" spans="1:4" ht="12.75">
      <c r="A76" s="10"/>
      <c r="B76" s="10"/>
      <c r="C76" s="10"/>
      <c r="D76" s="35"/>
    </row>
    <row r="77" spans="1:4" ht="12.75">
      <c r="A77" s="10"/>
      <c r="B77" s="10"/>
      <c r="C77" s="10"/>
      <c r="D77" s="35"/>
    </row>
    <row r="78" spans="1:4" ht="12.75">
      <c r="A78" s="10"/>
      <c r="B78" s="10"/>
      <c r="C78" s="10"/>
      <c r="D78" s="35"/>
    </row>
    <row r="79" spans="1:4" ht="12.75">
      <c r="A79" s="10"/>
      <c r="B79" s="10"/>
      <c r="C79" s="10"/>
      <c r="D79" s="35"/>
    </row>
    <row r="80" spans="1:4" ht="12.75">
      <c r="A80" s="10"/>
      <c r="B80" s="10"/>
      <c r="C80" s="10"/>
      <c r="D80" s="35"/>
    </row>
    <row r="81" spans="1:4" ht="12.75">
      <c r="A81" s="10"/>
      <c r="B81" s="10"/>
      <c r="C81" s="10"/>
      <c r="D81" s="35"/>
    </row>
    <row r="82" spans="1:4" ht="12.75">
      <c r="A82" s="10"/>
      <c r="B82" s="10"/>
      <c r="C82" s="10"/>
      <c r="D82" s="35"/>
    </row>
    <row r="83" spans="1:4" ht="12.75">
      <c r="A83" s="10"/>
      <c r="B83" s="10"/>
      <c r="C83" s="10"/>
      <c r="D83" s="35"/>
    </row>
    <row r="84" spans="1:4" ht="12.75">
      <c r="A84" s="10"/>
      <c r="B84" s="10"/>
      <c r="C84" s="10"/>
      <c r="D84" s="35"/>
    </row>
    <row r="85" spans="1:4" ht="12.75">
      <c r="A85" s="10"/>
      <c r="B85" s="10"/>
      <c r="C85" s="10"/>
      <c r="D85" s="35"/>
    </row>
    <row r="86" spans="1:4" ht="12.75">
      <c r="A86" s="10"/>
      <c r="B86" s="10"/>
      <c r="C86" s="10"/>
      <c r="D86" s="35"/>
    </row>
    <row r="87" spans="1:4" ht="12.75">
      <c r="A87" s="10"/>
      <c r="B87" s="10"/>
      <c r="C87" s="10"/>
      <c r="D87" s="35"/>
    </row>
    <row r="88" spans="1:4" ht="12.75">
      <c r="A88" s="10"/>
      <c r="B88" s="10"/>
      <c r="C88" s="10"/>
      <c r="D88" s="35"/>
    </row>
    <row r="89" spans="1:4" ht="12.75">
      <c r="A89" s="10"/>
      <c r="B89" s="10"/>
      <c r="C89" s="10"/>
      <c r="D89" s="35"/>
    </row>
    <row r="90" spans="1:4" ht="12.75">
      <c r="A90" s="10"/>
      <c r="B90" s="10"/>
      <c r="C90" s="10"/>
      <c r="D90" s="35"/>
    </row>
    <row r="91" spans="1:4" ht="12.75">
      <c r="A91" s="10"/>
      <c r="B91" s="10"/>
      <c r="C91" s="10"/>
      <c r="D91" s="35"/>
    </row>
    <row r="92" spans="1:4" ht="12.75">
      <c r="A92" s="10"/>
      <c r="B92" s="10"/>
      <c r="C92" s="10"/>
      <c r="D92" s="35"/>
    </row>
    <row r="93" spans="1:4" ht="12.75">
      <c r="A93" s="10"/>
      <c r="B93" s="10"/>
      <c r="C93" s="10"/>
      <c r="D93" s="35"/>
    </row>
    <row r="94" spans="1:4" ht="12.75">
      <c r="A94" s="10"/>
      <c r="B94" s="10"/>
      <c r="C94" s="10"/>
      <c r="D94" s="35"/>
    </row>
    <row r="95" spans="1:4" ht="12.75">
      <c r="A95" s="10"/>
      <c r="B95" s="10"/>
      <c r="C95" s="10"/>
      <c r="D95" s="35"/>
    </row>
    <row r="96" spans="1:4" ht="12.75">
      <c r="A96" s="10"/>
      <c r="B96" s="10"/>
      <c r="C96" s="10"/>
      <c r="D96" s="35"/>
    </row>
    <row r="97" spans="1:4" ht="12.75">
      <c r="A97" s="10"/>
      <c r="B97" s="10"/>
      <c r="C97" s="10"/>
      <c r="D97" s="35"/>
    </row>
    <row r="98" spans="1:4" ht="12.75">
      <c r="A98" s="10"/>
      <c r="B98" s="10"/>
      <c r="C98" s="10"/>
      <c r="D98" s="35"/>
    </row>
    <row r="99" spans="1:4" ht="12.75">
      <c r="A99" s="10"/>
      <c r="B99" s="10"/>
      <c r="C99" s="10"/>
      <c r="D99" s="35"/>
    </row>
    <row r="100" spans="1:4" ht="12.75">
      <c r="A100" s="10"/>
      <c r="B100" s="10"/>
      <c r="C100" s="10"/>
      <c r="D100" s="35"/>
    </row>
    <row r="101" spans="1:4" ht="12.75">
      <c r="A101" s="10"/>
      <c r="B101" s="10"/>
      <c r="C101" s="10"/>
      <c r="D101" s="35"/>
    </row>
    <row r="102" spans="1:4" ht="12.75">
      <c r="A102" s="10"/>
      <c r="B102" s="10"/>
      <c r="C102" s="10"/>
      <c r="D102" s="35"/>
    </row>
    <row r="103" spans="1:4" ht="12.75">
      <c r="A103" s="10"/>
      <c r="B103" s="10"/>
      <c r="C103" s="10"/>
      <c r="D103" s="35"/>
    </row>
    <row r="104" spans="1:4" ht="12.75">
      <c r="A104" s="10"/>
      <c r="B104" s="10"/>
      <c r="C104" s="10"/>
      <c r="D104" s="35"/>
    </row>
    <row r="105" spans="1:4" ht="12.75">
      <c r="A105" s="10"/>
      <c r="B105" s="10"/>
      <c r="C105" s="10"/>
      <c r="D105" s="35"/>
    </row>
    <row r="106" spans="1:4" ht="12.75">
      <c r="A106" s="10"/>
      <c r="B106" s="10"/>
      <c r="C106" s="10"/>
      <c r="D106" s="35"/>
    </row>
    <row r="107" spans="1:4" ht="12.75">
      <c r="A107" s="10"/>
      <c r="B107" s="10"/>
      <c r="C107" s="10"/>
      <c r="D107" s="35"/>
    </row>
    <row r="108" spans="1:4" ht="12.75">
      <c r="A108" s="10"/>
      <c r="B108" s="10"/>
      <c r="C108" s="10"/>
      <c r="D108" s="35"/>
    </row>
    <row r="109" spans="1:4" ht="12.75">
      <c r="A109" s="10"/>
      <c r="B109" s="10"/>
      <c r="C109" s="10"/>
      <c r="D109" s="35"/>
    </row>
    <row r="110" spans="1:4" ht="12.75">
      <c r="A110" s="10"/>
      <c r="B110" s="10"/>
      <c r="C110" s="10"/>
      <c r="D110" s="35"/>
    </row>
    <row r="111" spans="1:4" ht="12.75">
      <c r="A111" s="10"/>
      <c r="B111" s="10"/>
      <c r="C111" s="10"/>
      <c r="D111" s="35"/>
    </row>
    <row r="112" spans="1:4" ht="12.75">
      <c r="A112" s="10"/>
      <c r="B112" s="10"/>
      <c r="C112" s="10"/>
      <c r="D112" s="35"/>
    </row>
    <row r="113" spans="1:4" ht="12.75">
      <c r="A113" s="10"/>
      <c r="B113" s="10"/>
      <c r="C113" s="10"/>
      <c r="D113" s="35"/>
    </row>
    <row r="114" spans="1:4" ht="12.75">
      <c r="A114" s="10"/>
      <c r="B114" s="10"/>
      <c r="C114" s="10"/>
      <c r="D114" s="35"/>
    </row>
    <row r="115" spans="1:4" ht="12.75">
      <c r="A115" s="10"/>
      <c r="B115" s="10"/>
      <c r="C115" s="10"/>
      <c r="D115" s="35"/>
    </row>
    <row r="116" spans="1:4" ht="12.75">
      <c r="A116" s="10"/>
      <c r="B116" s="10"/>
      <c r="C116" s="10"/>
      <c r="D116" s="35"/>
    </row>
    <row r="117" spans="1:4" ht="12.75">
      <c r="A117" s="10"/>
      <c r="B117" s="10"/>
      <c r="C117" s="10"/>
      <c r="D117" s="35"/>
    </row>
    <row r="118" spans="1:4" ht="12.75">
      <c r="A118" s="10"/>
      <c r="B118" s="10"/>
      <c r="C118" s="10"/>
      <c r="D118" s="35"/>
    </row>
    <row r="119" spans="1:4" ht="12.75">
      <c r="A119" s="10"/>
      <c r="B119" s="10"/>
      <c r="C119" s="10"/>
      <c r="D119" s="35"/>
    </row>
    <row r="120" spans="1:4" ht="12.75">
      <c r="A120" s="10"/>
      <c r="B120" s="10"/>
      <c r="C120" s="10"/>
      <c r="D120" s="35"/>
    </row>
    <row r="121" spans="1:4" ht="12.75">
      <c r="A121" s="10"/>
      <c r="B121" s="10"/>
      <c r="C121" s="10"/>
      <c r="D121" s="35"/>
    </row>
    <row r="122" spans="1:4" ht="12.75">
      <c r="A122" s="10"/>
      <c r="B122" s="10"/>
      <c r="C122" s="10"/>
      <c r="D122" s="35"/>
    </row>
    <row r="123" spans="1:4" ht="12.75">
      <c r="A123" s="10"/>
      <c r="B123" s="10"/>
      <c r="C123" s="10"/>
      <c r="D123" s="35"/>
    </row>
    <row r="124" spans="1:4" ht="12.75">
      <c r="A124" s="10"/>
      <c r="B124" s="10"/>
      <c r="C124" s="10"/>
      <c r="D124" s="35"/>
    </row>
    <row r="125" spans="1:4" ht="12.75">
      <c r="A125" s="10"/>
      <c r="B125" s="10"/>
      <c r="C125" s="10"/>
      <c r="D125" s="35"/>
    </row>
    <row r="126" spans="1:4" ht="12.75">
      <c r="A126" s="10"/>
      <c r="B126" s="10"/>
      <c r="C126" s="10"/>
      <c r="D126" s="35"/>
    </row>
    <row r="127" spans="1:4" ht="12.75">
      <c r="A127" s="10"/>
      <c r="B127" s="10"/>
      <c r="C127" s="10"/>
      <c r="D127" s="35"/>
    </row>
    <row r="128" spans="1:4" ht="12.75">
      <c r="A128" s="10"/>
      <c r="B128" s="10"/>
      <c r="C128" s="10"/>
      <c r="D128" s="35"/>
    </row>
    <row r="129" spans="1:4" ht="12.75">
      <c r="A129" s="10"/>
      <c r="B129" s="10"/>
      <c r="C129" s="10"/>
      <c r="D129" s="35"/>
    </row>
    <row r="130" spans="1:4" ht="12.75">
      <c r="A130" s="10"/>
      <c r="B130" s="10"/>
      <c r="C130" s="10"/>
      <c r="D130" s="35"/>
    </row>
    <row r="131" spans="1:4" ht="12.75">
      <c r="A131" s="10"/>
      <c r="B131" s="10"/>
      <c r="C131" s="10"/>
      <c r="D131" s="35"/>
    </row>
    <row r="132" spans="1:4" ht="12.75">
      <c r="A132" s="10"/>
      <c r="B132" s="10"/>
      <c r="C132" s="10"/>
      <c r="D132" s="35"/>
    </row>
    <row r="133" spans="1:4" ht="12.75">
      <c r="A133" s="10"/>
      <c r="B133" s="10"/>
      <c r="C133" s="10"/>
      <c r="D133" s="35"/>
    </row>
    <row r="134" spans="1:4" ht="12.75">
      <c r="A134" s="10"/>
      <c r="B134" s="10"/>
      <c r="C134" s="10"/>
      <c r="D134" s="35"/>
    </row>
    <row r="135" spans="1:4" ht="12.75">
      <c r="A135" s="10"/>
      <c r="B135" s="10"/>
      <c r="C135" s="10"/>
      <c r="D135" s="35"/>
    </row>
    <row r="136" spans="1:4" ht="12.75">
      <c r="A136" s="10"/>
      <c r="B136" s="10"/>
      <c r="C136" s="10"/>
      <c r="D136" s="35"/>
    </row>
    <row r="137" spans="1:4" ht="12.75">
      <c r="A137" s="10"/>
      <c r="B137" s="10"/>
      <c r="C137" s="10"/>
      <c r="D137" s="35"/>
    </row>
    <row r="138" spans="1:4" ht="12.75">
      <c r="A138" s="10"/>
      <c r="B138" s="10"/>
      <c r="C138" s="10"/>
      <c r="D138" s="35"/>
    </row>
    <row r="139" spans="1:4" ht="12.75">
      <c r="A139" s="10"/>
      <c r="B139" s="10"/>
      <c r="C139" s="10"/>
      <c r="D139" s="35"/>
    </row>
    <row r="140" spans="1:4" ht="12.75">
      <c r="A140" s="10"/>
      <c r="B140" s="10"/>
      <c r="C140" s="10"/>
      <c r="D140" s="35"/>
    </row>
    <row r="141" spans="1:4" ht="12.75">
      <c r="A141" s="10"/>
      <c r="B141" s="10"/>
      <c r="C141" s="10"/>
      <c r="D141" s="35"/>
    </row>
    <row r="142" spans="1:4" ht="12.75">
      <c r="A142" s="10"/>
      <c r="B142" s="10"/>
      <c r="C142" s="10"/>
      <c r="D142" s="35"/>
    </row>
    <row r="143" spans="1:4" ht="12.75">
      <c r="A143" s="10"/>
      <c r="B143" s="10"/>
      <c r="C143" s="10"/>
      <c r="D143" s="35"/>
    </row>
    <row r="144" spans="1:4" ht="12.75">
      <c r="A144" s="10"/>
      <c r="B144" s="10"/>
      <c r="C144" s="10"/>
      <c r="D144" s="35"/>
    </row>
    <row r="145" spans="1:4" ht="12.75">
      <c r="A145" s="10"/>
      <c r="B145" s="10"/>
      <c r="C145" s="10"/>
      <c r="D145" s="35"/>
    </row>
    <row r="146" spans="1:4" ht="12.75">
      <c r="A146" s="10"/>
      <c r="B146" s="10"/>
      <c r="C146" s="10"/>
      <c r="D146" s="35"/>
    </row>
    <row r="147" spans="1:4" ht="12.75">
      <c r="A147" s="10"/>
      <c r="B147" s="10"/>
      <c r="C147" s="10"/>
      <c r="D147" s="35"/>
    </row>
    <row r="148" spans="1:4" ht="12.75">
      <c r="A148" s="10"/>
      <c r="B148" s="10"/>
      <c r="C148" s="10"/>
      <c r="D148" s="35"/>
    </row>
    <row r="149" spans="1:4" ht="12.75">
      <c r="A149" s="10"/>
      <c r="B149" s="10"/>
      <c r="C149" s="10"/>
      <c r="D149" s="35"/>
    </row>
    <row r="150" spans="1:4" ht="12.75">
      <c r="A150" s="10"/>
      <c r="B150" s="10"/>
      <c r="C150" s="10"/>
      <c r="D150" s="35"/>
    </row>
    <row r="151" spans="1:4" ht="12.75">
      <c r="A151" s="10"/>
      <c r="B151" s="10"/>
      <c r="C151" s="10"/>
      <c r="D151" s="35"/>
    </row>
    <row r="152" spans="1:4" ht="12.75">
      <c r="A152" s="10"/>
      <c r="B152" s="10"/>
      <c r="C152" s="10"/>
      <c r="D152" s="35"/>
    </row>
    <row r="153" spans="1:4" ht="12.75">
      <c r="A153" s="10"/>
      <c r="B153" s="10"/>
      <c r="C153" s="10"/>
      <c r="D153" s="35"/>
    </row>
    <row r="154" spans="1:4" ht="12.75">
      <c r="A154" s="10"/>
      <c r="B154" s="10"/>
      <c r="C154" s="10"/>
      <c r="D154" s="35"/>
    </row>
    <row r="155" spans="1:4" ht="12.75">
      <c r="A155" s="10"/>
      <c r="B155" s="10"/>
      <c r="C155" s="10"/>
      <c r="D155" s="35"/>
    </row>
    <row r="156" spans="1:4" ht="12.75">
      <c r="A156" s="10"/>
      <c r="B156" s="10"/>
      <c r="C156" s="10"/>
      <c r="D156" s="35"/>
    </row>
    <row r="157" spans="1:4" ht="12.75">
      <c r="A157" s="10"/>
      <c r="B157" s="10"/>
      <c r="C157" s="10"/>
      <c r="D157" s="35"/>
    </row>
    <row r="158" spans="1:4" ht="12.75">
      <c r="A158" s="10"/>
      <c r="B158" s="10"/>
      <c r="C158" s="10"/>
      <c r="D158" s="35"/>
    </row>
    <row r="159" spans="1:4" ht="12.75">
      <c r="A159" s="10"/>
      <c r="B159" s="10"/>
      <c r="C159" s="10"/>
      <c r="D159" s="35"/>
    </row>
    <row r="160" spans="1:4" ht="12.75">
      <c r="A160" s="10"/>
      <c r="B160" s="10"/>
      <c r="C160" s="10"/>
      <c r="D160" s="35"/>
    </row>
    <row r="161" spans="1:4" ht="12.75">
      <c r="A161" s="10"/>
      <c r="B161" s="10"/>
      <c r="C161" s="10"/>
      <c r="D161" s="35"/>
    </row>
    <row r="162" spans="1:4" ht="12.75">
      <c r="A162" s="10"/>
      <c r="B162" s="10"/>
      <c r="C162" s="10"/>
      <c r="D162" s="35"/>
    </row>
    <row r="163" spans="1:4" ht="12.75">
      <c r="A163" s="10"/>
      <c r="B163" s="10"/>
      <c r="C163" s="10"/>
      <c r="D163" s="35"/>
    </row>
    <row r="164" spans="1:4" ht="12.75">
      <c r="A164" s="10"/>
      <c r="B164" s="10"/>
      <c r="C164" s="10"/>
      <c r="D164" s="35"/>
    </row>
    <row r="165" spans="1:4" ht="12.75">
      <c r="A165" s="10"/>
      <c r="B165" s="10"/>
      <c r="C165" s="10"/>
      <c r="D165" s="35"/>
    </row>
    <row r="166" spans="1:4" ht="12.75">
      <c r="A166" s="10"/>
      <c r="B166" s="10"/>
      <c r="C166" s="10"/>
      <c r="D166" s="35"/>
    </row>
    <row r="167" spans="1:4" ht="12.75">
      <c r="A167" s="10"/>
      <c r="B167" s="10"/>
      <c r="C167" s="10"/>
      <c r="D167" s="35"/>
    </row>
    <row r="168" spans="1:4" ht="12.75">
      <c r="A168" s="10"/>
      <c r="B168" s="10"/>
      <c r="C168" s="10"/>
      <c r="D168" s="35"/>
    </row>
    <row r="169" spans="1:4" ht="12.75">
      <c r="A169" s="10"/>
      <c r="B169" s="10"/>
      <c r="C169" s="10"/>
      <c r="D169" s="35"/>
    </row>
    <row r="170" spans="1:4" ht="12.75">
      <c r="A170" s="10"/>
      <c r="B170" s="10"/>
      <c r="C170" s="10"/>
      <c r="D170" s="35"/>
    </row>
    <row r="171" spans="1:4" ht="12.75">
      <c r="A171" s="10"/>
      <c r="B171" s="10"/>
      <c r="C171" s="10"/>
      <c r="D171" s="35"/>
    </row>
    <row r="172" spans="1:4" ht="12.75">
      <c r="A172" s="10"/>
      <c r="B172" s="10"/>
      <c r="C172" s="10"/>
      <c r="D172" s="35"/>
    </row>
    <row r="173" spans="1:4" ht="12.75">
      <c r="A173" s="10"/>
      <c r="B173" s="10"/>
      <c r="C173" s="10"/>
      <c r="D173" s="35"/>
    </row>
    <row r="174" spans="1:4" ht="12.75">
      <c r="A174" s="10"/>
      <c r="B174" s="10"/>
      <c r="C174" s="10"/>
      <c r="D174" s="35"/>
    </row>
    <row r="175" spans="1:4" ht="12.75">
      <c r="A175" s="10"/>
      <c r="B175" s="10"/>
      <c r="C175" s="10"/>
      <c r="D175" s="35"/>
    </row>
    <row r="176" spans="1:4" ht="12.75">
      <c r="A176" s="10"/>
      <c r="B176" s="10"/>
      <c r="C176" s="10"/>
      <c r="D176" s="35"/>
    </row>
    <row r="177" spans="1:4" ht="12.75">
      <c r="A177" s="10"/>
      <c r="B177" s="10"/>
      <c r="C177" s="10"/>
      <c r="D177" s="35"/>
    </row>
    <row r="178" spans="1:4" ht="12.75">
      <c r="A178" s="10"/>
      <c r="B178" s="10"/>
      <c r="C178" s="10"/>
      <c r="D178" s="35"/>
    </row>
    <row r="179" spans="1:4" ht="12.75">
      <c r="A179" s="10"/>
      <c r="B179" s="10"/>
      <c r="C179" s="10"/>
      <c r="D179" s="35"/>
    </row>
    <row r="180" spans="1:4" ht="12.75">
      <c r="A180" s="10"/>
      <c r="B180" s="10"/>
      <c r="C180" s="10"/>
      <c r="D180" s="35"/>
    </row>
    <row r="181" spans="1:4" ht="12.75">
      <c r="A181" s="10"/>
      <c r="B181" s="10"/>
      <c r="C181" s="10"/>
      <c r="D181" s="35"/>
    </row>
    <row r="182" spans="1:4" ht="12.75">
      <c r="A182" s="10"/>
      <c r="B182" s="10"/>
      <c r="C182" s="10"/>
      <c r="D182" s="35"/>
    </row>
    <row r="183" spans="1:4" ht="12.75">
      <c r="A183" s="10"/>
      <c r="B183" s="10"/>
      <c r="C183" s="10"/>
      <c r="D183" s="35"/>
    </row>
    <row r="184" spans="1:4" ht="12.75">
      <c r="A184" s="10"/>
      <c r="B184" s="10"/>
      <c r="C184" s="10"/>
      <c r="D184" s="35"/>
    </row>
    <row r="185" spans="1:4" ht="12.75">
      <c r="A185" s="10"/>
      <c r="B185" s="10"/>
      <c r="C185" s="10"/>
      <c r="D185" s="35"/>
    </row>
    <row r="186" spans="1:4" ht="12.75">
      <c r="A186" s="10"/>
      <c r="B186" s="10"/>
      <c r="C186" s="10"/>
      <c r="D186" s="35"/>
    </row>
    <row r="187" spans="1:4" ht="12.75">
      <c r="A187" s="10"/>
      <c r="B187" s="10"/>
      <c r="C187" s="10"/>
      <c r="D187" s="35"/>
    </row>
    <row r="188" spans="1:4" ht="12.75">
      <c r="A188" s="10"/>
      <c r="B188" s="10"/>
      <c r="C188" s="10"/>
      <c r="D188" s="35"/>
    </row>
    <row r="189" spans="1:4" ht="12.75">
      <c r="A189" s="10"/>
      <c r="B189" s="10"/>
      <c r="C189" s="10"/>
      <c r="D189" s="35"/>
    </row>
    <row r="190" spans="1:4" ht="12.75">
      <c r="A190" s="10"/>
      <c r="B190" s="10"/>
      <c r="C190" s="10"/>
      <c r="D190" s="35"/>
    </row>
    <row r="191" spans="1:4" ht="12.75">
      <c r="A191" s="10"/>
      <c r="B191" s="10"/>
      <c r="C191" s="10"/>
      <c r="D191" s="35"/>
    </row>
    <row r="192" spans="1:4" ht="12.75">
      <c r="A192" s="10"/>
      <c r="B192" s="10"/>
      <c r="C192" s="10"/>
      <c r="D192" s="35"/>
    </row>
    <row r="193" spans="1:4" ht="12.75">
      <c r="A193" s="10"/>
      <c r="B193" s="10"/>
      <c r="C193" s="10"/>
      <c r="D193" s="35"/>
    </row>
    <row r="194" spans="1:4" ht="12.75">
      <c r="A194" s="10"/>
      <c r="B194" s="10"/>
      <c r="C194" s="10"/>
      <c r="D194" s="35"/>
    </row>
    <row r="195" spans="1:4" ht="12.75">
      <c r="A195" s="10"/>
      <c r="B195" s="10"/>
      <c r="C195" s="10"/>
      <c r="D195" s="35"/>
    </row>
    <row r="196" spans="1:4" ht="12.75">
      <c r="A196" s="10"/>
      <c r="B196" s="10"/>
      <c r="C196" s="10"/>
      <c r="D196" s="35"/>
    </row>
    <row r="197" spans="1:4" ht="12.75">
      <c r="A197" s="10"/>
      <c r="B197" s="10"/>
      <c r="C197" s="10"/>
      <c r="D197" s="35"/>
    </row>
    <row r="198" spans="1:4" ht="12.75">
      <c r="A198" s="10"/>
      <c r="B198" s="10"/>
      <c r="C198" s="10"/>
      <c r="D198" s="35"/>
    </row>
    <row r="199" spans="1:4" ht="12.75">
      <c r="A199" s="10"/>
      <c r="B199" s="10"/>
      <c r="C199" s="10"/>
      <c r="D199" s="35"/>
    </row>
    <row r="200" spans="1:4" ht="12.75">
      <c r="A200" s="10"/>
      <c r="B200" s="10"/>
      <c r="C200" s="10"/>
      <c r="D200" s="35"/>
    </row>
    <row r="201" spans="1:4" ht="12.75">
      <c r="A201" s="10"/>
      <c r="B201" s="10"/>
      <c r="C201" s="10"/>
      <c r="D201" s="35"/>
    </row>
    <row r="202" spans="1:4" ht="12.75">
      <c r="A202" s="10"/>
      <c r="B202" s="10"/>
      <c r="C202" s="10"/>
      <c r="D202" s="35"/>
    </row>
    <row r="203" spans="1:4" ht="12.75">
      <c r="A203" s="10"/>
      <c r="B203" s="10"/>
      <c r="C203" s="10"/>
      <c r="D203" s="35"/>
    </row>
    <row r="204" spans="1:4" ht="12.75">
      <c r="A204" s="10"/>
      <c r="B204" s="10"/>
      <c r="C204" s="10"/>
      <c r="D204" s="35"/>
    </row>
    <row r="205" spans="1:4" ht="12.75">
      <c r="A205" s="10"/>
      <c r="B205" s="10"/>
      <c r="C205" s="10"/>
      <c r="D205" s="35"/>
    </row>
    <row r="206" spans="1:4" ht="12.75">
      <c r="A206" s="10"/>
      <c r="B206" s="10"/>
      <c r="C206" s="10"/>
      <c r="D206" s="35"/>
    </row>
    <row r="207" spans="1:4" ht="12.75">
      <c r="A207" s="10"/>
      <c r="B207" s="10"/>
      <c r="C207" s="10"/>
      <c r="D207" s="35"/>
    </row>
    <row r="208" spans="1:4" ht="12.75">
      <c r="A208" s="10"/>
      <c r="B208" s="10"/>
      <c r="C208" s="10"/>
      <c r="D208" s="35"/>
    </row>
    <row r="209" spans="1:4" ht="12.75">
      <c r="A209" s="10"/>
      <c r="B209" s="10"/>
      <c r="C209" s="10"/>
      <c r="D209" s="35"/>
    </row>
    <row r="210" spans="1:4" ht="12.75">
      <c r="A210" s="10"/>
      <c r="B210" s="10"/>
      <c r="C210" s="10"/>
      <c r="D210" s="35"/>
    </row>
    <row r="211" spans="1:4" ht="12.75">
      <c r="A211" s="10"/>
      <c r="B211" s="10"/>
      <c r="C211" s="10"/>
      <c r="D211" s="35"/>
    </row>
    <row r="212" spans="1:4" ht="12.75">
      <c r="A212" s="10"/>
      <c r="B212" s="10"/>
      <c r="C212" s="10"/>
      <c r="D212" s="35"/>
    </row>
    <row r="213" spans="1:4" ht="12.75">
      <c r="A213" s="10"/>
      <c r="B213" s="10"/>
      <c r="C213" s="10"/>
      <c r="D213" s="35"/>
    </row>
    <row r="214" spans="1:4" ht="12.75">
      <c r="A214" s="10"/>
      <c r="B214" s="10"/>
      <c r="C214" s="10"/>
      <c r="D214" s="35"/>
    </row>
    <row r="215" spans="1:4" ht="12.75">
      <c r="A215" s="10"/>
      <c r="B215" s="10"/>
      <c r="C215" s="10"/>
      <c r="D215" s="35"/>
    </row>
    <row r="216" spans="1:4" ht="12.75">
      <c r="A216" s="10"/>
      <c r="B216" s="10"/>
      <c r="C216" s="10"/>
      <c r="D216" s="35"/>
    </row>
    <row r="217" spans="1:4" ht="12.75">
      <c r="A217" s="10"/>
      <c r="B217" s="10"/>
      <c r="C217" s="10"/>
      <c r="D217" s="35"/>
    </row>
    <row r="218" spans="1:4" ht="12.75">
      <c r="A218" s="10"/>
      <c r="B218" s="10"/>
      <c r="C218" s="10"/>
      <c r="D218" s="35"/>
    </row>
    <row r="219" spans="1:4" ht="12.75">
      <c r="A219" s="10"/>
      <c r="B219" s="10"/>
      <c r="C219" s="10"/>
      <c r="D219" s="35"/>
    </row>
    <row r="220" spans="1:4" ht="12.75">
      <c r="A220" s="10"/>
      <c r="B220" s="10"/>
      <c r="C220" s="10"/>
      <c r="D220" s="35"/>
    </row>
    <row r="221" spans="1:4" ht="12.75">
      <c r="A221" s="10"/>
      <c r="B221" s="10"/>
      <c r="C221" s="10"/>
      <c r="D221" s="35"/>
    </row>
    <row r="222" spans="1:4" ht="12.75">
      <c r="A222" s="10"/>
      <c r="B222" s="10"/>
      <c r="C222" s="10"/>
      <c r="D222" s="35"/>
    </row>
    <row r="223" spans="1:4" ht="12.75">
      <c r="A223" s="10"/>
      <c r="B223" s="10"/>
      <c r="C223" s="10"/>
      <c r="D223" s="35"/>
    </row>
    <row r="224" spans="1:4" ht="12.75">
      <c r="A224" s="10"/>
      <c r="B224" s="10"/>
      <c r="C224" s="10"/>
      <c r="D224" s="35"/>
    </row>
    <row r="225" spans="1:4" ht="12.75">
      <c r="A225" s="10"/>
      <c r="B225" s="10"/>
      <c r="C225" s="10"/>
      <c r="D225" s="35"/>
    </row>
    <row r="226" spans="1:4" ht="12.75">
      <c r="A226" s="10"/>
      <c r="B226" s="10"/>
      <c r="C226" s="10"/>
      <c r="D226" s="35"/>
    </row>
    <row r="227" spans="1:4" ht="12.75">
      <c r="A227" s="10"/>
      <c r="B227" s="10"/>
      <c r="C227" s="10"/>
      <c r="D227" s="35"/>
    </row>
    <row r="228" spans="1:4" ht="12.75">
      <c r="A228" s="10"/>
      <c r="B228" s="10"/>
      <c r="C228" s="10"/>
      <c r="D228" s="35"/>
    </row>
    <row r="229" spans="1:4" ht="12.75">
      <c r="A229" s="10"/>
      <c r="B229" s="10"/>
      <c r="C229" s="10"/>
      <c r="D229" s="35"/>
    </row>
    <row r="230" spans="1:4" ht="12.75">
      <c r="A230" s="10"/>
      <c r="B230" s="10"/>
      <c r="C230" s="10"/>
      <c r="D230" s="35"/>
    </row>
    <row r="231" spans="1:4" ht="12.75">
      <c r="A231" s="10"/>
      <c r="B231" s="10"/>
      <c r="C231" s="10"/>
      <c r="D231" s="35"/>
    </row>
    <row r="232" spans="1:4" ht="12.75">
      <c r="A232" s="10"/>
      <c r="B232" s="10"/>
      <c r="C232" s="10"/>
      <c r="D232" s="35"/>
    </row>
    <row r="233" spans="1:4" ht="12.75">
      <c r="A233" s="10"/>
      <c r="B233" s="10"/>
      <c r="C233" s="10"/>
      <c r="D233" s="35"/>
    </row>
    <row r="234" spans="1:4" ht="12.75">
      <c r="A234" s="10"/>
      <c r="B234" s="10"/>
      <c r="C234" s="10"/>
      <c r="D234" s="35"/>
    </row>
    <row r="235" spans="1:4" ht="12.75">
      <c r="A235" s="10"/>
      <c r="B235" s="10"/>
      <c r="C235" s="10"/>
      <c r="D235" s="35"/>
    </row>
    <row r="236" spans="1:4" ht="12.75">
      <c r="A236" s="10"/>
      <c r="B236" s="10"/>
      <c r="C236" s="10"/>
      <c r="D236" s="35"/>
    </row>
    <row r="237" spans="1:4" ht="12.75">
      <c r="A237" s="10"/>
      <c r="B237" s="10"/>
      <c r="C237" s="10"/>
      <c r="D237" s="35"/>
    </row>
    <row r="238" spans="1:4" ht="12.75">
      <c r="A238" s="10"/>
      <c r="B238" s="10"/>
      <c r="C238" s="10"/>
      <c r="D238" s="35"/>
    </row>
    <row r="239" spans="1:4" ht="12.75">
      <c r="A239" s="10"/>
      <c r="B239" s="10"/>
      <c r="C239" s="10"/>
      <c r="D239" s="35"/>
    </row>
    <row r="240" spans="1:4" ht="12.75">
      <c r="A240" s="10"/>
      <c r="B240" s="10"/>
      <c r="C240" s="10"/>
      <c r="D240" s="35"/>
    </row>
    <row r="241" spans="1:4" ht="12.75">
      <c r="A241" s="10"/>
      <c r="B241" s="10"/>
      <c r="C241" s="10"/>
      <c r="D241" s="35"/>
    </row>
    <row r="242" spans="1:4" ht="12.75">
      <c r="A242" s="10"/>
      <c r="B242" s="10"/>
      <c r="C242" s="10"/>
      <c r="D242" s="35"/>
    </row>
    <row r="243" spans="1:4" ht="12.75">
      <c r="A243" s="10"/>
      <c r="B243" s="10"/>
      <c r="C243" s="10"/>
      <c r="D243" s="35"/>
    </row>
    <row r="244" spans="1:4" ht="12.75">
      <c r="A244" s="10"/>
      <c r="B244" s="10"/>
      <c r="C244" s="10"/>
      <c r="D244" s="35"/>
    </row>
    <row r="245" spans="1:4" ht="12.75">
      <c r="A245" s="10"/>
      <c r="B245" s="10"/>
      <c r="C245" s="10"/>
      <c r="D245" s="35"/>
    </row>
    <row r="246" spans="1:4" ht="12.75">
      <c r="A246" s="10"/>
      <c r="B246" s="10"/>
      <c r="C246" s="10"/>
      <c r="D246" s="35"/>
    </row>
    <row r="247" spans="1:4" ht="12.75">
      <c r="A247" s="10"/>
      <c r="B247" s="10"/>
      <c r="C247" s="10"/>
      <c r="D247" s="35"/>
    </row>
    <row r="248" spans="1:4" ht="12.75">
      <c r="A248" s="10"/>
      <c r="B248" s="10"/>
      <c r="C248" s="10"/>
      <c r="D248" s="35"/>
    </row>
    <row r="249" spans="1:4" ht="12.75">
      <c r="A249" s="10"/>
      <c r="B249" s="10"/>
      <c r="C249" s="10"/>
      <c r="D249" s="35"/>
    </row>
    <row r="250" spans="1:4" ht="12.75">
      <c r="A250" s="10"/>
      <c r="B250" s="10"/>
      <c r="C250" s="10"/>
      <c r="D250" s="35"/>
    </row>
    <row r="251" spans="1:4" ht="12.75">
      <c r="A251" s="10"/>
      <c r="B251" s="10"/>
      <c r="C251" s="10"/>
      <c r="D251" s="35"/>
    </row>
    <row r="252" spans="1:4" ht="12.75">
      <c r="A252" s="10"/>
      <c r="B252" s="10"/>
      <c r="C252" s="10"/>
      <c r="D252" s="35"/>
    </row>
    <row r="253" spans="1:4" ht="12.75">
      <c r="A253" s="10"/>
      <c r="B253" s="10"/>
      <c r="C253" s="10"/>
      <c r="D253" s="35"/>
    </row>
    <row r="254" spans="1:4" ht="12.75">
      <c r="A254" s="10"/>
      <c r="B254" s="10"/>
      <c r="C254" s="10"/>
      <c r="D254" s="35"/>
    </row>
    <row r="255" spans="1:4" ht="12.75">
      <c r="A255" s="10"/>
      <c r="B255" s="10"/>
      <c r="C255" s="10"/>
      <c r="D255" s="35"/>
    </row>
    <row r="256" spans="1:4" ht="12.75">
      <c r="A256" s="10"/>
      <c r="B256" s="10"/>
      <c r="C256" s="10"/>
      <c r="D256" s="35"/>
    </row>
    <row r="257" spans="1:4" ht="12.75">
      <c r="A257" s="10"/>
      <c r="B257" s="10"/>
      <c r="C257" s="10"/>
      <c r="D257" s="35"/>
    </row>
    <row r="258" spans="1:4" ht="12.75">
      <c r="A258" s="10"/>
      <c r="B258" s="10"/>
      <c r="C258" s="10"/>
      <c r="D258" s="35"/>
    </row>
    <row r="259" spans="1:4" ht="12.75">
      <c r="A259" s="10"/>
      <c r="B259" s="10"/>
      <c r="C259" s="10"/>
      <c r="D259" s="35"/>
    </row>
    <row r="260" spans="1:4" ht="12.75">
      <c r="A260" s="10"/>
      <c r="B260" s="10"/>
      <c r="C260" s="10"/>
      <c r="D260" s="35"/>
    </row>
    <row r="261" spans="1:4" ht="12.75">
      <c r="A261" s="10"/>
      <c r="B261" s="10"/>
      <c r="C261" s="10"/>
      <c r="D261" s="35"/>
    </row>
    <row r="262" spans="1:4" ht="12.75">
      <c r="A262" s="10"/>
      <c r="B262" s="10"/>
      <c r="C262" s="10"/>
      <c r="D262" s="35"/>
    </row>
    <row r="263" spans="1:4" ht="12.75">
      <c r="A263" s="10"/>
      <c r="B263" s="10"/>
      <c r="C263" s="10"/>
      <c r="D263" s="35"/>
    </row>
    <row r="264" spans="1:4" ht="12.75">
      <c r="A264" s="10"/>
      <c r="B264" s="10"/>
      <c r="C264" s="10"/>
      <c r="D264" s="35"/>
    </row>
    <row r="265" spans="1:4" ht="12.75">
      <c r="A265" s="10"/>
      <c r="B265" s="10"/>
      <c r="C265" s="10"/>
      <c r="D265" s="35"/>
    </row>
    <row r="266" spans="1:4" ht="12.75">
      <c r="A266" s="10"/>
      <c r="B266" s="10"/>
      <c r="C266" s="10"/>
      <c r="D266" s="35"/>
    </row>
  </sheetData>
  <sheetProtection selectLockedCells="1" selectUnlockedCells="1"/>
  <mergeCells count="7">
    <mergeCell ref="A1:D1"/>
    <mergeCell ref="A2:D2"/>
    <mergeCell ref="A3:D3"/>
    <mergeCell ref="A9:A10"/>
    <mergeCell ref="B9:B10"/>
    <mergeCell ref="C9:C10"/>
    <mergeCell ref="D9:D10"/>
  </mergeCells>
  <printOptions/>
  <pageMargins left="0.5511811023622047" right="0.15748031496062992" top="0.984251968503937" bottom="0.3937007874015748" header="0.5118110236220472" footer="0.5118110236220472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2"/>
  <sheetViews>
    <sheetView zoomScale="85" zoomScaleNormal="85" zoomScalePageLayoutView="0" workbookViewId="0" topLeftCell="A1">
      <selection activeCell="B28" sqref="B28"/>
    </sheetView>
  </sheetViews>
  <sheetFormatPr defaultColWidth="9.140625" defaultRowHeight="12.75"/>
  <cols>
    <col min="1" max="1" width="6.421875" style="11" customWidth="1"/>
    <col min="2" max="2" width="41.421875" style="11" customWidth="1"/>
    <col min="3" max="3" width="6.421875" style="11" customWidth="1"/>
    <col min="4" max="4" width="8.28125" style="12" customWidth="1"/>
    <col min="5" max="16384" width="9.140625" style="11" customWidth="1"/>
  </cols>
  <sheetData>
    <row r="1" spans="1:4" s="13" customFormat="1" ht="15" customHeight="1">
      <c r="A1" s="2" t="s">
        <v>50</v>
      </c>
      <c r="B1" s="2"/>
      <c r="C1" s="2"/>
      <c r="D1" s="2"/>
    </row>
    <row r="2" spans="1:4" s="14" customFormat="1" ht="15.75" customHeight="1">
      <c r="A2" s="5" t="s">
        <v>225</v>
      </c>
      <c r="B2" s="5"/>
      <c r="C2" s="5"/>
      <c r="D2" s="5"/>
    </row>
    <row r="3" spans="1:4" s="14" customFormat="1" ht="11.25" customHeight="1">
      <c r="A3" s="7" t="s">
        <v>18</v>
      </c>
      <c r="B3" s="7"/>
      <c r="C3" s="7"/>
      <c r="D3" s="7"/>
    </row>
    <row r="4" spans="1:4" s="14" customFormat="1" ht="15.75" customHeight="1">
      <c r="A4" s="11" t="s">
        <v>19</v>
      </c>
      <c r="B4" s="11"/>
      <c r="C4" s="11" t="s">
        <v>175</v>
      </c>
      <c r="D4" s="11"/>
    </row>
    <row r="5" spans="1:4" s="14" customFormat="1" ht="15.75" customHeight="1">
      <c r="A5" s="11" t="s">
        <v>20</v>
      </c>
      <c r="B5" s="11"/>
      <c r="C5" s="11" t="s">
        <v>174</v>
      </c>
      <c r="D5" s="11"/>
    </row>
    <row r="6" spans="1:4" s="14" customFormat="1" ht="15.75" customHeight="1">
      <c r="A6" s="11" t="s">
        <v>21</v>
      </c>
      <c r="B6" s="11"/>
      <c r="C6" s="11" t="s">
        <v>176</v>
      </c>
      <c r="D6" s="11"/>
    </row>
    <row r="7" spans="1:4" s="14" customFormat="1" ht="16.5" customHeight="1">
      <c r="A7" s="11" t="s">
        <v>12</v>
      </c>
      <c r="B7" s="11"/>
      <c r="C7" s="11"/>
      <c r="D7" s="11"/>
    </row>
    <row r="8" spans="1:4" s="14" customFormat="1" ht="6" customHeight="1" hidden="1">
      <c r="A8" s="11"/>
      <c r="B8" s="11"/>
      <c r="C8" s="11"/>
      <c r="D8" s="11"/>
    </row>
    <row r="9" spans="1:4" s="8" customFormat="1" ht="14.25" customHeight="1">
      <c r="A9" s="1" t="s">
        <v>10</v>
      </c>
      <c r="B9" s="185" t="s">
        <v>22</v>
      </c>
      <c r="C9" s="186" t="s">
        <v>23</v>
      </c>
      <c r="D9" s="187" t="s">
        <v>24</v>
      </c>
    </row>
    <row r="10" spans="1:4" s="8" customFormat="1" ht="50.25" customHeight="1">
      <c r="A10" s="1"/>
      <c r="B10" s="185"/>
      <c r="C10" s="186"/>
      <c r="D10" s="187"/>
    </row>
    <row r="11" spans="1:4" s="8" customFormat="1" ht="12" customHeight="1">
      <c r="A11" s="27" t="s">
        <v>11</v>
      </c>
      <c r="B11" s="30" t="s">
        <v>13</v>
      </c>
      <c r="C11" s="28" t="s">
        <v>14</v>
      </c>
      <c r="D11" s="29" t="s">
        <v>15</v>
      </c>
    </row>
    <row r="12" spans="1:4" ht="30" customHeight="1">
      <c r="A12" s="49" t="s">
        <v>11</v>
      </c>
      <c r="B12" s="40" t="s">
        <v>310</v>
      </c>
      <c r="C12" s="41"/>
      <c r="D12" s="42"/>
    </row>
    <row r="13" spans="1:4" ht="15" customHeight="1">
      <c r="A13" s="49">
        <v>1.1</v>
      </c>
      <c r="B13" s="44" t="s">
        <v>309</v>
      </c>
      <c r="C13" s="41" t="s">
        <v>76</v>
      </c>
      <c r="D13" s="42">
        <v>2</v>
      </c>
    </row>
    <row r="14" spans="1:4" ht="14.25" customHeight="1">
      <c r="A14" s="50" t="s">
        <v>52</v>
      </c>
      <c r="B14" s="44" t="s">
        <v>222</v>
      </c>
      <c r="C14" s="65" t="s">
        <v>62</v>
      </c>
      <c r="D14" s="46">
        <v>342</v>
      </c>
    </row>
    <row r="15" spans="1:4" ht="14.25" customHeight="1">
      <c r="A15" s="50" t="s">
        <v>54</v>
      </c>
      <c r="B15" s="44" t="s">
        <v>223</v>
      </c>
      <c r="C15" s="65" t="s">
        <v>62</v>
      </c>
      <c r="D15" s="46">
        <v>342</v>
      </c>
    </row>
    <row r="16" spans="1:4" ht="14.25" customHeight="1" thickBot="1">
      <c r="A16" s="126" t="s">
        <v>55</v>
      </c>
      <c r="B16" s="133" t="s">
        <v>224</v>
      </c>
      <c r="C16" s="129" t="s">
        <v>62</v>
      </c>
      <c r="D16" s="128" t="s">
        <v>127</v>
      </c>
    </row>
    <row r="17" spans="1:4" ht="1.5" customHeight="1" thickTop="1">
      <c r="A17" s="51"/>
      <c r="B17" s="52"/>
      <c r="C17" s="53"/>
      <c r="D17" s="54"/>
    </row>
    <row r="18" spans="1:4" ht="12.75">
      <c r="A18" s="10"/>
      <c r="B18" s="34"/>
      <c r="C18" s="10"/>
      <c r="D18" s="35"/>
    </row>
    <row r="19" spans="1:4" ht="12.75">
      <c r="A19" s="10"/>
      <c r="B19" s="34"/>
      <c r="C19" s="10"/>
      <c r="D19" s="35"/>
    </row>
    <row r="20" spans="1:4" ht="12.75">
      <c r="A20" s="10"/>
      <c r="B20" s="10"/>
      <c r="C20" s="10"/>
      <c r="D20" s="35"/>
    </row>
    <row r="21" spans="1:4" ht="12.75">
      <c r="A21" s="10"/>
      <c r="B21" s="10"/>
      <c r="C21" s="10"/>
      <c r="D21" s="35"/>
    </row>
    <row r="22" spans="1:4" ht="12.75">
      <c r="A22" s="10"/>
      <c r="B22" s="10"/>
      <c r="C22" s="10"/>
      <c r="D22" s="35"/>
    </row>
    <row r="23" spans="1:4" ht="12.75">
      <c r="A23" s="10"/>
      <c r="B23" s="10"/>
      <c r="C23" s="10"/>
      <c r="D23" s="35"/>
    </row>
    <row r="24" spans="1:4" ht="12.75">
      <c r="A24" s="10"/>
      <c r="B24" s="10"/>
      <c r="C24" s="10"/>
      <c r="D24" s="35"/>
    </row>
    <row r="25" spans="1:4" ht="12.75">
      <c r="A25" s="10"/>
      <c r="B25" s="10"/>
      <c r="C25" s="10"/>
      <c r="D25" s="35"/>
    </row>
    <row r="26" spans="1:4" ht="12.75">
      <c r="A26" s="10"/>
      <c r="B26" s="10"/>
      <c r="C26" s="10"/>
      <c r="D26" s="35"/>
    </row>
    <row r="27" spans="1:4" ht="12.75">
      <c r="A27" s="10"/>
      <c r="B27" s="10"/>
      <c r="C27" s="10"/>
      <c r="D27" s="35"/>
    </row>
    <row r="28" spans="1:4" ht="12.75">
      <c r="A28" s="10"/>
      <c r="B28" s="10"/>
      <c r="C28" s="10"/>
      <c r="D28" s="35"/>
    </row>
    <row r="29" spans="1:4" ht="12.75">
      <c r="A29" s="10"/>
      <c r="B29" s="10"/>
      <c r="C29" s="10"/>
      <c r="D29" s="35"/>
    </row>
    <row r="30" spans="1:4" ht="12.75">
      <c r="A30" s="10"/>
      <c r="B30" s="10"/>
      <c r="C30" s="10"/>
      <c r="D30" s="35"/>
    </row>
    <row r="31" spans="1:4" ht="12.75">
      <c r="A31" s="10"/>
      <c r="B31" s="10"/>
      <c r="C31" s="10"/>
      <c r="D31" s="35"/>
    </row>
    <row r="32" spans="1:4" ht="12.75">
      <c r="A32" s="10"/>
      <c r="B32" s="10"/>
      <c r="C32" s="10"/>
      <c r="D32" s="35"/>
    </row>
    <row r="33" spans="1:4" ht="12.75">
      <c r="A33" s="10"/>
      <c r="B33" s="10"/>
      <c r="C33" s="10"/>
      <c r="D33" s="35"/>
    </row>
    <row r="34" spans="1:4" ht="12.75">
      <c r="A34" s="10"/>
      <c r="B34" s="10"/>
      <c r="C34" s="10"/>
      <c r="D34" s="35"/>
    </row>
    <row r="35" spans="1:4" ht="12.75">
      <c r="A35" s="10"/>
      <c r="B35" s="10"/>
      <c r="C35" s="10"/>
      <c r="D35" s="35"/>
    </row>
    <row r="36" spans="1:4" ht="12.75">
      <c r="A36" s="10"/>
      <c r="B36" s="10"/>
      <c r="C36" s="10"/>
      <c r="D36" s="35"/>
    </row>
    <row r="37" spans="1:4" ht="12.75">
      <c r="A37" s="10"/>
      <c r="B37" s="10"/>
      <c r="C37" s="10"/>
      <c r="D37" s="35"/>
    </row>
    <row r="38" spans="1:4" ht="12.75">
      <c r="A38" s="10"/>
      <c r="B38" s="10"/>
      <c r="C38" s="10"/>
      <c r="D38" s="35"/>
    </row>
    <row r="39" spans="1:4" ht="12.75">
      <c r="A39" s="10"/>
      <c r="B39" s="10"/>
      <c r="C39" s="10"/>
      <c r="D39" s="35"/>
    </row>
    <row r="40" spans="1:4" ht="12.75">
      <c r="A40" s="10"/>
      <c r="B40" s="10"/>
      <c r="C40" s="10"/>
      <c r="D40" s="35"/>
    </row>
    <row r="41" spans="1:4" ht="12.75">
      <c r="A41" s="10"/>
      <c r="B41" s="10"/>
      <c r="C41" s="10"/>
      <c r="D41" s="35"/>
    </row>
    <row r="42" spans="1:4" ht="12.75">
      <c r="A42" s="10"/>
      <c r="B42" s="10"/>
      <c r="C42" s="10"/>
      <c r="D42" s="35"/>
    </row>
    <row r="43" spans="1:4" ht="12.75">
      <c r="A43" s="10"/>
      <c r="B43" s="10"/>
      <c r="C43" s="10"/>
      <c r="D43" s="35"/>
    </row>
    <row r="44" spans="1:4" ht="12.75">
      <c r="A44" s="10"/>
      <c r="B44" s="10"/>
      <c r="C44" s="10"/>
      <c r="D44" s="35"/>
    </row>
    <row r="45" spans="1:4" ht="12.75">
      <c r="A45" s="10"/>
      <c r="B45" s="10"/>
      <c r="C45" s="10"/>
      <c r="D45" s="35"/>
    </row>
    <row r="46" spans="1:4" ht="12.75">
      <c r="A46" s="10"/>
      <c r="B46" s="10"/>
      <c r="C46" s="10"/>
      <c r="D46" s="35"/>
    </row>
    <row r="47" spans="1:4" ht="12.75">
      <c r="A47" s="10"/>
      <c r="B47" s="10"/>
      <c r="C47" s="10"/>
      <c r="D47" s="35"/>
    </row>
    <row r="48" spans="1:4" ht="12.75">
      <c r="A48" s="10"/>
      <c r="B48" s="10"/>
      <c r="C48" s="10"/>
      <c r="D48" s="35"/>
    </row>
    <row r="49" spans="1:4" ht="12.75">
      <c r="A49" s="10"/>
      <c r="B49" s="10"/>
      <c r="C49" s="10"/>
      <c r="D49" s="35"/>
    </row>
    <row r="50" spans="1:4" ht="12.75">
      <c r="A50" s="10"/>
      <c r="B50" s="10"/>
      <c r="C50" s="10"/>
      <c r="D50" s="35"/>
    </row>
    <row r="51" spans="1:4" ht="12.75">
      <c r="A51" s="10"/>
      <c r="B51" s="10"/>
      <c r="C51" s="10"/>
      <c r="D51" s="35"/>
    </row>
    <row r="52" spans="1:4" ht="12.75">
      <c r="A52" s="10"/>
      <c r="B52" s="10"/>
      <c r="C52" s="10"/>
      <c r="D52" s="35"/>
    </row>
    <row r="53" spans="1:4" ht="12.75">
      <c r="A53" s="10"/>
      <c r="B53" s="10"/>
      <c r="C53" s="10"/>
      <c r="D53" s="35"/>
    </row>
    <row r="54" spans="1:4" ht="12.75">
      <c r="A54" s="10"/>
      <c r="B54" s="10"/>
      <c r="C54" s="10"/>
      <c r="D54" s="35"/>
    </row>
    <row r="55" spans="1:4" ht="12.75">
      <c r="A55" s="10"/>
      <c r="B55" s="10"/>
      <c r="C55" s="10"/>
      <c r="D55" s="35"/>
    </row>
    <row r="56" spans="1:4" ht="12.75">
      <c r="A56" s="10"/>
      <c r="B56" s="10"/>
      <c r="C56" s="10"/>
      <c r="D56" s="35"/>
    </row>
    <row r="57" spans="1:4" ht="12.75">
      <c r="A57" s="10"/>
      <c r="B57" s="10"/>
      <c r="C57" s="10"/>
      <c r="D57" s="35"/>
    </row>
    <row r="58" spans="1:4" ht="12.75">
      <c r="A58" s="10"/>
      <c r="B58" s="10"/>
      <c r="C58" s="10"/>
      <c r="D58" s="35"/>
    </row>
    <row r="59" spans="1:4" ht="12.75">
      <c r="A59" s="10"/>
      <c r="B59" s="10"/>
      <c r="C59" s="10"/>
      <c r="D59" s="35"/>
    </row>
    <row r="60" spans="1:4" ht="12.75">
      <c r="A60" s="10"/>
      <c r="B60" s="10"/>
      <c r="C60" s="10"/>
      <c r="D60" s="35"/>
    </row>
    <row r="61" spans="1:4" ht="12.75">
      <c r="A61" s="10"/>
      <c r="B61" s="10"/>
      <c r="C61" s="10"/>
      <c r="D61" s="35"/>
    </row>
    <row r="62" spans="1:4" ht="12.75">
      <c r="A62" s="10"/>
      <c r="B62" s="10"/>
      <c r="C62" s="10"/>
      <c r="D62" s="35"/>
    </row>
    <row r="63" spans="1:4" ht="12.75">
      <c r="A63" s="10"/>
      <c r="B63" s="10"/>
      <c r="C63" s="10"/>
      <c r="D63" s="35"/>
    </row>
    <row r="64" spans="1:4" ht="12.75">
      <c r="A64" s="10"/>
      <c r="B64" s="10"/>
      <c r="C64" s="10"/>
      <c r="D64" s="35"/>
    </row>
    <row r="65" spans="1:4" ht="12.75">
      <c r="A65" s="10"/>
      <c r="B65" s="10"/>
      <c r="C65" s="10"/>
      <c r="D65" s="35"/>
    </row>
    <row r="66" spans="1:4" ht="12.75">
      <c r="A66" s="10"/>
      <c r="B66" s="10"/>
      <c r="C66" s="10"/>
      <c r="D66" s="35"/>
    </row>
    <row r="67" spans="1:4" ht="12.75">
      <c r="A67" s="10"/>
      <c r="B67" s="10"/>
      <c r="C67" s="10"/>
      <c r="D67" s="35"/>
    </row>
    <row r="68" spans="1:4" ht="12.75">
      <c r="A68" s="10"/>
      <c r="B68" s="10"/>
      <c r="C68" s="10"/>
      <c r="D68" s="35"/>
    </row>
    <row r="69" spans="1:4" ht="12.75">
      <c r="A69" s="10"/>
      <c r="B69" s="10"/>
      <c r="C69" s="10"/>
      <c r="D69" s="35"/>
    </row>
    <row r="70" spans="1:4" ht="12.75">
      <c r="A70" s="10"/>
      <c r="B70" s="10"/>
      <c r="C70" s="10"/>
      <c r="D70" s="35"/>
    </row>
    <row r="71" spans="1:4" ht="12.75">
      <c r="A71" s="10"/>
      <c r="B71" s="10"/>
      <c r="C71" s="10"/>
      <c r="D71" s="35"/>
    </row>
    <row r="72" spans="1:4" ht="12.75">
      <c r="A72" s="10"/>
      <c r="B72" s="10"/>
      <c r="C72" s="10"/>
      <c r="D72" s="35"/>
    </row>
    <row r="73" spans="1:4" ht="12.75">
      <c r="A73" s="10"/>
      <c r="B73" s="10"/>
      <c r="C73" s="10"/>
      <c r="D73" s="35"/>
    </row>
    <row r="74" spans="1:4" ht="12.75">
      <c r="A74" s="10"/>
      <c r="B74" s="10"/>
      <c r="C74" s="10"/>
      <c r="D74" s="35"/>
    </row>
    <row r="75" spans="1:4" ht="12.75">
      <c r="A75" s="10"/>
      <c r="B75" s="10"/>
      <c r="C75" s="10"/>
      <c r="D75" s="35"/>
    </row>
    <row r="76" spans="1:4" ht="12.75">
      <c r="A76" s="10"/>
      <c r="B76" s="10"/>
      <c r="C76" s="10"/>
      <c r="D76" s="35"/>
    </row>
    <row r="77" spans="1:4" ht="12.75">
      <c r="A77" s="10"/>
      <c r="B77" s="10"/>
      <c r="C77" s="10"/>
      <c r="D77" s="35"/>
    </row>
    <row r="78" spans="1:4" ht="12.75">
      <c r="A78" s="10"/>
      <c r="B78" s="10"/>
      <c r="C78" s="10"/>
      <c r="D78" s="35"/>
    </row>
    <row r="79" spans="1:4" ht="12.75">
      <c r="A79" s="10"/>
      <c r="B79" s="10"/>
      <c r="C79" s="10"/>
      <c r="D79" s="35"/>
    </row>
    <row r="80" spans="1:4" ht="12.75">
      <c r="A80" s="10"/>
      <c r="B80" s="10"/>
      <c r="C80" s="10"/>
      <c r="D80" s="35"/>
    </row>
    <row r="81" spans="1:4" ht="12.75">
      <c r="A81" s="10"/>
      <c r="B81" s="10"/>
      <c r="C81" s="10"/>
      <c r="D81" s="35"/>
    </row>
    <row r="82" spans="1:4" ht="12.75">
      <c r="A82" s="10"/>
      <c r="B82" s="10"/>
      <c r="C82" s="10"/>
      <c r="D82" s="35"/>
    </row>
    <row r="83" spans="1:4" ht="12.75">
      <c r="A83" s="10"/>
      <c r="B83" s="10"/>
      <c r="C83" s="10"/>
      <c r="D83" s="35"/>
    </row>
    <row r="84" spans="1:4" ht="12.75">
      <c r="A84" s="10"/>
      <c r="B84" s="10"/>
      <c r="C84" s="10"/>
      <c r="D84" s="35"/>
    </row>
    <row r="85" spans="1:4" ht="12.75">
      <c r="A85" s="10"/>
      <c r="B85" s="10"/>
      <c r="C85" s="10"/>
      <c r="D85" s="35"/>
    </row>
    <row r="86" spans="1:4" ht="12.75">
      <c r="A86" s="10"/>
      <c r="B86" s="10"/>
      <c r="C86" s="10"/>
      <c r="D86" s="35"/>
    </row>
    <row r="87" spans="1:4" ht="12.75">
      <c r="A87" s="10"/>
      <c r="B87" s="10"/>
      <c r="C87" s="10"/>
      <c r="D87" s="35"/>
    </row>
    <row r="88" spans="1:4" ht="12.75">
      <c r="A88" s="10"/>
      <c r="B88" s="10"/>
      <c r="C88" s="10"/>
      <c r="D88" s="35"/>
    </row>
    <row r="89" spans="1:4" ht="12.75">
      <c r="A89" s="10"/>
      <c r="B89" s="10"/>
      <c r="C89" s="10"/>
      <c r="D89" s="35"/>
    </row>
    <row r="90" spans="1:4" ht="12.75">
      <c r="A90" s="10"/>
      <c r="B90" s="10"/>
      <c r="C90" s="10"/>
      <c r="D90" s="35"/>
    </row>
    <row r="91" spans="1:4" ht="12.75">
      <c r="A91" s="10"/>
      <c r="B91" s="10"/>
      <c r="C91" s="10"/>
      <c r="D91" s="35"/>
    </row>
    <row r="92" spans="1:4" ht="12.75">
      <c r="A92" s="10"/>
      <c r="B92" s="10"/>
      <c r="C92" s="10"/>
      <c r="D92" s="35"/>
    </row>
    <row r="93" spans="1:4" ht="12.75">
      <c r="A93" s="10"/>
      <c r="B93" s="10"/>
      <c r="C93" s="10"/>
      <c r="D93" s="35"/>
    </row>
    <row r="94" spans="1:4" ht="12.75">
      <c r="A94" s="10"/>
      <c r="B94" s="10"/>
      <c r="C94" s="10"/>
      <c r="D94" s="35"/>
    </row>
    <row r="95" spans="1:4" ht="12.75">
      <c r="A95" s="10"/>
      <c r="B95" s="10"/>
      <c r="C95" s="10"/>
      <c r="D95" s="35"/>
    </row>
    <row r="96" spans="1:4" ht="12.75">
      <c r="A96" s="10"/>
      <c r="B96" s="10"/>
      <c r="C96" s="10"/>
      <c r="D96" s="35"/>
    </row>
    <row r="97" spans="1:4" ht="12.75">
      <c r="A97" s="10"/>
      <c r="B97" s="10"/>
      <c r="C97" s="10"/>
      <c r="D97" s="35"/>
    </row>
    <row r="98" spans="1:4" ht="12.75">
      <c r="A98" s="10"/>
      <c r="B98" s="10"/>
      <c r="C98" s="10"/>
      <c r="D98" s="35"/>
    </row>
    <row r="99" spans="1:4" ht="12.75">
      <c r="A99" s="10"/>
      <c r="B99" s="10"/>
      <c r="C99" s="10"/>
      <c r="D99" s="35"/>
    </row>
    <row r="100" spans="1:4" ht="12.75">
      <c r="A100" s="10"/>
      <c r="B100" s="10"/>
      <c r="C100" s="10"/>
      <c r="D100" s="35"/>
    </row>
    <row r="101" spans="1:4" ht="12.75">
      <c r="A101" s="10"/>
      <c r="B101" s="10"/>
      <c r="C101" s="10"/>
      <c r="D101" s="35"/>
    </row>
    <row r="102" spans="1:4" ht="12.75">
      <c r="A102" s="10"/>
      <c r="B102" s="10"/>
      <c r="C102" s="10"/>
      <c r="D102" s="35"/>
    </row>
    <row r="103" spans="1:4" ht="12.75">
      <c r="A103" s="10"/>
      <c r="B103" s="10"/>
      <c r="C103" s="10"/>
      <c r="D103" s="35"/>
    </row>
    <row r="104" spans="1:4" ht="12.75">
      <c r="A104" s="10"/>
      <c r="B104" s="10"/>
      <c r="C104" s="10"/>
      <c r="D104" s="35"/>
    </row>
    <row r="105" spans="1:4" ht="12.75">
      <c r="A105" s="10"/>
      <c r="B105" s="10"/>
      <c r="C105" s="10"/>
      <c r="D105" s="35"/>
    </row>
    <row r="106" spans="1:4" ht="12.75">
      <c r="A106" s="10"/>
      <c r="B106" s="10"/>
      <c r="C106" s="10"/>
      <c r="D106" s="35"/>
    </row>
    <row r="107" spans="1:4" ht="12.75">
      <c r="A107" s="10"/>
      <c r="B107" s="10"/>
      <c r="C107" s="10"/>
      <c r="D107" s="35"/>
    </row>
    <row r="108" spans="1:4" ht="12.75">
      <c r="A108" s="10"/>
      <c r="B108" s="10"/>
      <c r="C108" s="10"/>
      <c r="D108" s="35"/>
    </row>
    <row r="109" spans="1:4" ht="12.75">
      <c r="A109" s="10"/>
      <c r="B109" s="10"/>
      <c r="C109" s="10"/>
      <c r="D109" s="35"/>
    </row>
    <row r="110" spans="1:4" ht="12.75">
      <c r="A110" s="10"/>
      <c r="B110" s="10"/>
      <c r="C110" s="10"/>
      <c r="D110" s="35"/>
    </row>
    <row r="111" spans="1:4" ht="12.75">
      <c r="A111" s="10"/>
      <c r="B111" s="10"/>
      <c r="C111" s="10"/>
      <c r="D111" s="35"/>
    </row>
    <row r="112" spans="1:4" ht="12.75">
      <c r="A112" s="10"/>
      <c r="B112" s="10"/>
      <c r="C112" s="10"/>
      <c r="D112" s="35"/>
    </row>
    <row r="113" spans="1:4" ht="12.75">
      <c r="A113" s="10"/>
      <c r="B113" s="10"/>
      <c r="C113" s="10"/>
      <c r="D113" s="35"/>
    </row>
    <row r="114" spans="1:4" ht="12.75">
      <c r="A114" s="10"/>
      <c r="B114" s="10"/>
      <c r="C114" s="10"/>
      <c r="D114" s="35"/>
    </row>
    <row r="115" spans="1:4" ht="12.75">
      <c r="A115" s="10"/>
      <c r="B115" s="10"/>
      <c r="C115" s="10"/>
      <c r="D115" s="35"/>
    </row>
    <row r="116" spans="1:4" ht="12.75">
      <c r="A116" s="10"/>
      <c r="B116" s="10"/>
      <c r="C116" s="10"/>
      <c r="D116" s="35"/>
    </row>
    <row r="117" spans="1:4" ht="12.75">
      <c r="A117" s="10"/>
      <c r="B117" s="10"/>
      <c r="C117" s="10"/>
      <c r="D117" s="35"/>
    </row>
    <row r="118" spans="1:4" ht="12.75">
      <c r="A118" s="10"/>
      <c r="B118" s="10"/>
      <c r="C118" s="10"/>
      <c r="D118" s="35"/>
    </row>
    <row r="119" spans="1:4" ht="12.75">
      <c r="A119" s="10"/>
      <c r="B119" s="10"/>
      <c r="C119" s="10"/>
      <c r="D119" s="35"/>
    </row>
    <row r="120" spans="1:4" ht="12.75">
      <c r="A120" s="10"/>
      <c r="B120" s="10"/>
      <c r="C120" s="10"/>
      <c r="D120" s="35"/>
    </row>
    <row r="121" spans="1:4" ht="12.75">
      <c r="A121" s="10"/>
      <c r="B121" s="10"/>
      <c r="C121" s="10"/>
      <c r="D121" s="35"/>
    </row>
    <row r="122" spans="1:4" ht="12.75">
      <c r="A122" s="10"/>
      <c r="B122" s="10"/>
      <c r="C122" s="10"/>
      <c r="D122" s="35"/>
    </row>
    <row r="123" spans="1:4" ht="12.75">
      <c r="A123" s="10"/>
      <c r="B123" s="10"/>
      <c r="C123" s="10"/>
      <c r="D123" s="35"/>
    </row>
    <row r="124" spans="1:4" ht="12.75">
      <c r="A124" s="10"/>
      <c r="B124" s="10"/>
      <c r="C124" s="10"/>
      <c r="D124" s="35"/>
    </row>
    <row r="125" spans="1:4" ht="12.75">
      <c r="A125" s="10"/>
      <c r="B125" s="10"/>
      <c r="C125" s="10"/>
      <c r="D125" s="35"/>
    </row>
    <row r="126" spans="1:4" ht="12.75">
      <c r="A126" s="10"/>
      <c r="B126" s="10"/>
      <c r="C126" s="10"/>
      <c r="D126" s="35"/>
    </row>
    <row r="127" spans="1:4" ht="12.75">
      <c r="A127" s="10"/>
      <c r="B127" s="10"/>
      <c r="C127" s="10"/>
      <c r="D127" s="35"/>
    </row>
    <row r="128" spans="1:4" ht="12.75">
      <c r="A128" s="10"/>
      <c r="B128" s="10"/>
      <c r="C128" s="10"/>
      <c r="D128" s="35"/>
    </row>
    <row r="129" spans="1:4" ht="12.75">
      <c r="A129" s="10"/>
      <c r="B129" s="10"/>
      <c r="C129" s="10"/>
      <c r="D129" s="35"/>
    </row>
    <row r="130" spans="1:4" ht="12.75">
      <c r="A130" s="10"/>
      <c r="B130" s="10"/>
      <c r="C130" s="10"/>
      <c r="D130" s="35"/>
    </row>
    <row r="131" spans="1:4" ht="12.75">
      <c r="A131" s="10"/>
      <c r="B131" s="10"/>
      <c r="C131" s="10"/>
      <c r="D131" s="35"/>
    </row>
    <row r="132" spans="1:4" ht="12.75">
      <c r="A132" s="10"/>
      <c r="B132" s="10"/>
      <c r="C132" s="10"/>
      <c r="D132" s="35"/>
    </row>
    <row r="133" spans="1:4" ht="12.75">
      <c r="A133" s="10"/>
      <c r="B133" s="10"/>
      <c r="C133" s="10"/>
      <c r="D133" s="35"/>
    </row>
    <row r="134" spans="1:4" ht="12.75">
      <c r="A134" s="10"/>
      <c r="B134" s="10"/>
      <c r="C134" s="10"/>
      <c r="D134" s="35"/>
    </row>
    <row r="135" spans="1:4" ht="12.75">
      <c r="A135" s="10"/>
      <c r="B135" s="10"/>
      <c r="C135" s="10"/>
      <c r="D135" s="35"/>
    </row>
    <row r="136" spans="1:4" ht="12.75">
      <c r="A136" s="10"/>
      <c r="B136" s="10"/>
      <c r="C136" s="10"/>
      <c r="D136" s="35"/>
    </row>
    <row r="137" spans="1:4" ht="12.75">
      <c r="A137" s="10"/>
      <c r="B137" s="10"/>
      <c r="C137" s="10"/>
      <c r="D137" s="35"/>
    </row>
    <row r="138" spans="1:4" ht="12.75">
      <c r="A138" s="10"/>
      <c r="B138" s="10"/>
      <c r="C138" s="10"/>
      <c r="D138" s="35"/>
    </row>
    <row r="139" spans="1:4" ht="12.75">
      <c r="A139" s="10"/>
      <c r="B139" s="10"/>
      <c r="C139" s="10"/>
      <c r="D139" s="35"/>
    </row>
    <row r="140" spans="1:4" ht="12.75">
      <c r="A140" s="10"/>
      <c r="B140" s="10"/>
      <c r="C140" s="10"/>
      <c r="D140" s="35"/>
    </row>
    <row r="141" spans="1:4" ht="12.75">
      <c r="A141" s="10"/>
      <c r="B141" s="10"/>
      <c r="C141" s="10"/>
      <c r="D141" s="35"/>
    </row>
    <row r="142" spans="1:4" ht="12.75">
      <c r="A142" s="10"/>
      <c r="B142" s="10"/>
      <c r="C142" s="10"/>
      <c r="D142" s="35"/>
    </row>
    <row r="143" spans="1:4" ht="12.75">
      <c r="A143" s="10"/>
      <c r="B143" s="10"/>
      <c r="C143" s="10"/>
      <c r="D143" s="35"/>
    </row>
    <row r="144" spans="1:4" ht="12.75">
      <c r="A144" s="10"/>
      <c r="B144" s="10"/>
      <c r="C144" s="10"/>
      <c r="D144" s="35"/>
    </row>
    <row r="145" spans="1:4" ht="12.75">
      <c r="A145" s="10"/>
      <c r="B145" s="10"/>
      <c r="C145" s="10"/>
      <c r="D145" s="35"/>
    </row>
    <row r="146" spans="1:4" ht="12.75">
      <c r="A146" s="10"/>
      <c r="B146" s="10"/>
      <c r="C146" s="10"/>
      <c r="D146" s="35"/>
    </row>
    <row r="147" spans="1:4" ht="12.75">
      <c r="A147" s="10"/>
      <c r="B147" s="10"/>
      <c r="C147" s="10"/>
      <c r="D147" s="35"/>
    </row>
    <row r="148" spans="1:4" ht="12.75">
      <c r="A148" s="10"/>
      <c r="B148" s="10"/>
      <c r="C148" s="10"/>
      <c r="D148" s="35"/>
    </row>
    <row r="149" spans="1:4" ht="12.75">
      <c r="A149" s="10"/>
      <c r="B149" s="10"/>
      <c r="C149" s="10"/>
      <c r="D149" s="35"/>
    </row>
    <row r="150" spans="1:4" ht="12.75">
      <c r="A150" s="10"/>
      <c r="B150" s="10"/>
      <c r="C150" s="10"/>
      <c r="D150" s="35"/>
    </row>
    <row r="151" spans="1:4" ht="12.75">
      <c r="A151" s="10"/>
      <c r="B151" s="10"/>
      <c r="C151" s="10"/>
      <c r="D151" s="35"/>
    </row>
    <row r="152" spans="1:4" ht="12.75">
      <c r="A152" s="10"/>
      <c r="B152" s="10"/>
      <c r="C152" s="10"/>
      <c r="D152" s="35"/>
    </row>
    <row r="153" spans="1:4" ht="12.75">
      <c r="A153" s="10"/>
      <c r="B153" s="10"/>
      <c r="C153" s="10"/>
      <c r="D153" s="35"/>
    </row>
    <row r="154" spans="1:4" ht="12.75">
      <c r="A154" s="10"/>
      <c r="B154" s="10"/>
      <c r="C154" s="10"/>
      <c r="D154" s="35"/>
    </row>
    <row r="155" spans="1:4" ht="12.75">
      <c r="A155" s="10"/>
      <c r="B155" s="10"/>
      <c r="C155" s="10"/>
      <c r="D155" s="35"/>
    </row>
    <row r="156" spans="1:4" ht="12.75">
      <c r="A156" s="10"/>
      <c r="B156" s="10"/>
      <c r="C156" s="10"/>
      <c r="D156" s="35"/>
    </row>
    <row r="157" spans="1:4" ht="12.75">
      <c r="A157" s="10"/>
      <c r="B157" s="10"/>
      <c r="C157" s="10"/>
      <c r="D157" s="35"/>
    </row>
    <row r="158" spans="1:4" ht="12.75">
      <c r="A158" s="10"/>
      <c r="B158" s="10"/>
      <c r="C158" s="10"/>
      <c r="D158" s="35"/>
    </row>
    <row r="159" spans="1:4" ht="12.75">
      <c r="A159" s="10"/>
      <c r="B159" s="10"/>
      <c r="C159" s="10"/>
      <c r="D159" s="35"/>
    </row>
    <row r="160" spans="1:4" ht="12.75">
      <c r="A160" s="10"/>
      <c r="B160" s="10"/>
      <c r="C160" s="10"/>
      <c r="D160" s="35"/>
    </row>
    <row r="161" spans="1:4" ht="12.75">
      <c r="A161" s="10"/>
      <c r="B161" s="10"/>
      <c r="C161" s="10"/>
      <c r="D161" s="35"/>
    </row>
    <row r="162" spans="1:4" ht="12.75">
      <c r="A162" s="10"/>
      <c r="B162" s="10"/>
      <c r="C162" s="10"/>
      <c r="D162" s="35"/>
    </row>
    <row r="163" spans="1:4" ht="12.75">
      <c r="A163" s="10"/>
      <c r="B163" s="10"/>
      <c r="C163" s="10"/>
      <c r="D163" s="35"/>
    </row>
    <row r="164" spans="1:4" ht="12.75">
      <c r="A164" s="10"/>
      <c r="B164" s="10"/>
      <c r="C164" s="10"/>
      <c r="D164" s="35"/>
    </row>
    <row r="165" spans="1:4" ht="12.75">
      <c r="A165" s="10"/>
      <c r="B165" s="10"/>
      <c r="C165" s="10"/>
      <c r="D165" s="35"/>
    </row>
    <row r="166" spans="1:4" ht="12.75">
      <c r="A166" s="10"/>
      <c r="B166" s="10"/>
      <c r="C166" s="10"/>
      <c r="D166" s="35"/>
    </row>
    <row r="167" spans="1:4" ht="12.75">
      <c r="A167" s="10"/>
      <c r="B167" s="10"/>
      <c r="C167" s="10"/>
      <c r="D167" s="35"/>
    </row>
    <row r="168" spans="1:4" ht="12.75">
      <c r="A168" s="10"/>
      <c r="B168" s="10"/>
      <c r="C168" s="10"/>
      <c r="D168" s="35"/>
    </row>
    <row r="169" spans="1:4" ht="12.75">
      <c r="A169" s="10"/>
      <c r="B169" s="10"/>
      <c r="C169" s="10"/>
      <c r="D169" s="35"/>
    </row>
    <row r="170" spans="1:4" ht="12.75">
      <c r="A170" s="10"/>
      <c r="B170" s="10"/>
      <c r="C170" s="10"/>
      <c r="D170" s="35"/>
    </row>
    <row r="171" spans="1:4" ht="12.75">
      <c r="A171" s="10"/>
      <c r="B171" s="10"/>
      <c r="C171" s="10"/>
      <c r="D171" s="35"/>
    </row>
    <row r="172" spans="1:4" ht="12.75">
      <c r="A172" s="10"/>
      <c r="B172" s="10"/>
      <c r="C172" s="10"/>
      <c r="D172" s="35"/>
    </row>
    <row r="173" spans="1:4" ht="12.75">
      <c r="A173" s="10"/>
      <c r="B173" s="10"/>
      <c r="C173" s="10"/>
      <c r="D173" s="35"/>
    </row>
    <row r="174" spans="1:4" ht="12.75">
      <c r="A174" s="10"/>
      <c r="B174" s="10"/>
      <c r="C174" s="10"/>
      <c r="D174" s="35"/>
    </row>
    <row r="175" spans="1:4" ht="12.75">
      <c r="A175" s="10"/>
      <c r="B175" s="10"/>
      <c r="C175" s="10"/>
      <c r="D175" s="35"/>
    </row>
    <row r="176" spans="1:4" ht="12.75">
      <c r="A176" s="10"/>
      <c r="B176" s="10"/>
      <c r="C176" s="10"/>
      <c r="D176" s="35"/>
    </row>
    <row r="177" spans="1:4" ht="12.75">
      <c r="A177" s="10"/>
      <c r="B177" s="10"/>
      <c r="C177" s="10"/>
      <c r="D177" s="35"/>
    </row>
    <row r="178" spans="1:4" ht="12.75">
      <c r="A178" s="10"/>
      <c r="B178" s="10"/>
      <c r="C178" s="10"/>
      <c r="D178" s="35"/>
    </row>
    <row r="179" spans="1:4" ht="12.75">
      <c r="A179" s="10"/>
      <c r="B179" s="10"/>
      <c r="C179" s="10"/>
      <c r="D179" s="35"/>
    </row>
    <row r="180" spans="1:4" ht="12.75">
      <c r="A180" s="10"/>
      <c r="B180" s="10"/>
      <c r="C180" s="10"/>
      <c r="D180" s="35"/>
    </row>
    <row r="181" spans="1:4" ht="12.75">
      <c r="A181" s="10"/>
      <c r="B181" s="10"/>
      <c r="C181" s="10"/>
      <c r="D181" s="35"/>
    </row>
    <row r="182" spans="1:4" ht="12.75">
      <c r="A182" s="10"/>
      <c r="B182" s="10"/>
      <c r="C182" s="10"/>
      <c r="D182" s="35"/>
    </row>
    <row r="183" spans="1:4" ht="12.75">
      <c r="A183" s="10"/>
      <c r="B183" s="10"/>
      <c r="C183" s="10"/>
      <c r="D183" s="35"/>
    </row>
    <row r="184" spans="1:4" ht="12.75">
      <c r="A184" s="10"/>
      <c r="B184" s="10"/>
      <c r="C184" s="10"/>
      <c r="D184" s="35"/>
    </row>
    <row r="185" spans="1:4" ht="12.75">
      <c r="A185" s="10"/>
      <c r="B185" s="10"/>
      <c r="C185" s="10"/>
      <c r="D185" s="35"/>
    </row>
    <row r="186" spans="1:4" ht="12.75">
      <c r="A186" s="10"/>
      <c r="B186" s="10"/>
      <c r="C186" s="10"/>
      <c r="D186" s="35"/>
    </row>
    <row r="187" spans="1:4" ht="12.75">
      <c r="A187" s="10"/>
      <c r="B187" s="10"/>
      <c r="C187" s="10"/>
      <c r="D187" s="35"/>
    </row>
    <row r="188" spans="1:4" ht="12.75">
      <c r="A188" s="10"/>
      <c r="B188" s="10"/>
      <c r="C188" s="10"/>
      <c r="D188" s="35"/>
    </row>
    <row r="189" spans="1:4" ht="12.75">
      <c r="A189" s="10"/>
      <c r="B189" s="10"/>
      <c r="C189" s="10"/>
      <c r="D189" s="35"/>
    </row>
    <row r="190" spans="1:4" ht="12.75">
      <c r="A190" s="10"/>
      <c r="B190" s="10"/>
      <c r="C190" s="10"/>
      <c r="D190" s="35"/>
    </row>
    <row r="191" spans="1:4" ht="12.75">
      <c r="A191" s="10"/>
      <c r="B191" s="10"/>
      <c r="C191" s="10"/>
      <c r="D191" s="35"/>
    </row>
    <row r="192" spans="1:4" ht="12.75">
      <c r="A192" s="10"/>
      <c r="B192" s="10"/>
      <c r="C192" s="10"/>
      <c r="D192" s="35"/>
    </row>
    <row r="193" spans="1:4" ht="12.75">
      <c r="A193" s="10"/>
      <c r="B193" s="10"/>
      <c r="C193" s="10"/>
      <c r="D193" s="35"/>
    </row>
    <row r="194" spans="1:4" ht="12.75">
      <c r="A194" s="10"/>
      <c r="B194" s="10"/>
      <c r="C194" s="10"/>
      <c r="D194" s="35"/>
    </row>
    <row r="195" spans="1:4" ht="12.75">
      <c r="A195" s="10"/>
      <c r="B195" s="10"/>
      <c r="C195" s="10"/>
      <c r="D195" s="35"/>
    </row>
    <row r="196" spans="1:4" ht="12.75">
      <c r="A196" s="10"/>
      <c r="B196" s="10"/>
      <c r="C196" s="10"/>
      <c r="D196" s="35"/>
    </row>
    <row r="197" spans="1:4" ht="12.75">
      <c r="A197" s="10"/>
      <c r="B197" s="10"/>
      <c r="C197" s="10"/>
      <c r="D197" s="35"/>
    </row>
    <row r="198" spans="1:4" ht="12.75">
      <c r="A198" s="10"/>
      <c r="B198" s="10"/>
      <c r="C198" s="10"/>
      <c r="D198" s="35"/>
    </row>
    <row r="199" spans="1:4" ht="12.75">
      <c r="A199" s="10"/>
      <c r="B199" s="10"/>
      <c r="C199" s="10"/>
      <c r="D199" s="35"/>
    </row>
    <row r="200" spans="1:4" ht="12.75">
      <c r="A200" s="10"/>
      <c r="B200" s="10"/>
      <c r="C200" s="10"/>
      <c r="D200" s="35"/>
    </row>
    <row r="201" spans="1:4" ht="12.75">
      <c r="A201" s="10"/>
      <c r="B201" s="10"/>
      <c r="C201" s="10"/>
      <c r="D201" s="35"/>
    </row>
    <row r="202" spans="1:4" ht="12.75">
      <c r="A202" s="10"/>
      <c r="B202" s="10"/>
      <c r="C202" s="10"/>
      <c r="D202" s="35"/>
    </row>
    <row r="203" spans="1:4" ht="12.75">
      <c r="A203" s="10"/>
      <c r="B203" s="10"/>
      <c r="C203" s="10"/>
      <c r="D203" s="35"/>
    </row>
    <row r="204" spans="1:4" ht="12.75">
      <c r="A204" s="10"/>
      <c r="B204" s="10"/>
      <c r="C204" s="10"/>
      <c r="D204" s="35"/>
    </row>
    <row r="205" spans="1:4" ht="12.75">
      <c r="A205" s="10"/>
      <c r="B205" s="10"/>
      <c r="C205" s="10"/>
      <c r="D205" s="35"/>
    </row>
    <row r="206" spans="1:4" ht="12.75">
      <c r="A206" s="10"/>
      <c r="B206" s="10"/>
      <c r="C206" s="10"/>
      <c r="D206" s="35"/>
    </row>
    <row r="207" spans="1:4" ht="12.75">
      <c r="A207" s="10"/>
      <c r="B207" s="10"/>
      <c r="C207" s="10"/>
      <c r="D207" s="35"/>
    </row>
    <row r="208" spans="1:4" ht="12.75">
      <c r="A208" s="10"/>
      <c r="B208" s="10"/>
      <c r="C208" s="10"/>
      <c r="D208" s="35"/>
    </row>
    <row r="209" spans="1:4" ht="12.75">
      <c r="A209" s="10"/>
      <c r="B209" s="10"/>
      <c r="C209" s="10"/>
      <c r="D209" s="35"/>
    </row>
    <row r="210" spans="1:4" ht="12.75">
      <c r="A210" s="10"/>
      <c r="B210" s="10"/>
      <c r="C210" s="10"/>
      <c r="D210" s="35"/>
    </row>
    <row r="211" spans="1:4" ht="12.75">
      <c r="A211" s="10"/>
      <c r="B211" s="10"/>
      <c r="C211" s="10"/>
      <c r="D211" s="35"/>
    </row>
    <row r="212" spans="1:4" ht="12.75">
      <c r="A212" s="10"/>
      <c r="B212" s="10"/>
      <c r="C212" s="10"/>
      <c r="D212" s="35"/>
    </row>
    <row r="213" spans="1:4" ht="12.75">
      <c r="A213" s="10"/>
      <c r="B213" s="10"/>
      <c r="C213" s="10"/>
      <c r="D213" s="35"/>
    </row>
    <row r="214" spans="1:4" ht="12.75">
      <c r="A214" s="10"/>
      <c r="B214" s="10"/>
      <c r="C214" s="10"/>
      <c r="D214" s="35"/>
    </row>
    <row r="215" spans="1:4" ht="12.75">
      <c r="A215" s="10"/>
      <c r="B215" s="10"/>
      <c r="C215" s="10"/>
      <c r="D215" s="35"/>
    </row>
    <row r="216" spans="1:4" ht="12.75">
      <c r="A216" s="10"/>
      <c r="B216" s="10"/>
      <c r="C216" s="10"/>
      <c r="D216" s="35"/>
    </row>
    <row r="217" spans="1:4" ht="12.75">
      <c r="A217" s="10"/>
      <c r="B217" s="10"/>
      <c r="C217" s="10"/>
      <c r="D217" s="35"/>
    </row>
    <row r="218" spans="1:4" ht="12.75">
      <c r="A218" s="10"/>
      <c r="B218" s="10"/>
      <c r="C218" s="10"/>
      <c r="D218" s="35"/>
    </row>
    <row r="219" spans="1:4" ht="12.75">
      <c r="A219" s="10"/>
      <c r="B219" s="10"/>
      <c r="C219" s="10"/>
      <c r="D219" s="35"/>
    </row>
    <row r="220" spans="1:4" ht="12.75">
      <c r="A220" s="10"/>
      <c r="B220" s="10"/>
      <c r="C220" s="10"/>
      <c r="D220" s="35"/>
    </row>
    <row r="221" spans="1:4" ht="12.75">
      <c r="A221" s="10"/>
      <c r="B221" s="10"/>
      <c r="C221" s="10"/>
      <c r="D221" s="35"/>
    </row>
    <row r="222" spans="1:4" ht="12.75">
      <c r="A222" s="10"/>
      <c r="B222" s="10"/>
      <c r="C222" s="10"/>
      <c r="D222" s="35"/>
    </row>
  </sheetData>
  <sheetProtection selectLockedCells="1" selectUnlockedCells="1"/>
  <mergeCells count="7">
    <mergeCell ref="A1:D1"/>
    <mergeCell ref="A2:D2"/>
    <mergeCell ref="A3:D3"/>
    <mergeCell ref="A9:A10"/>
    <mergeCell ref="B9:B10"/>
    <mergeCell ref="C9:C10"/>
    <mergeCell ref="D9:D10"/>
  </mergeCells>
  <printOptions/>
  <pageMargins left="0.5511811023622047" right="0.15748031496062992" top="0.984251968503937" bottom="0.3937007874015748" header="0.5118110236220472" footer="0.5118110236220472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="85" zoomScaleNormal="85" zoomScalePageLayoutView="0" workbookViewId="0" topLeftCell="A61">
      <selection activeCell="G82" sqref="G82"/>
    </sheetView>
  </sheetViews>
  <sheetFormatPr defaultColWidth="9.140625" defaultRowHeight="12.75"/>
  <cols>
    <col min="1" max="1" width="5.140625" style="11" customWidth="1"/>
    <col min="2" max="2" width="42.28125" style="11" customWidth="1"/>
    <col min="3" max="3" width="6.00390625" style="11" customWidth="1"/>
    <col min="4" max="4" width="6.140625" style="12" customWidth="1"/>
    <col min="5" max="6" width="9.140625" style="11" customWidth="1"/>
    <col min="7" max="7" width="11.8515625" style="11" customWidth="1"/>
    <col min="8" max="16384" width="9.140625" style="11" customWidth="1"/>
  </cols>
  <sheetData>
    <row r="1" spans="1:4" s="13" customFormat="1" ht="15" customHeight="1">
      <c r="A1" s="2" t="s">
        <v>100</v>
      </c>
      <c r="B1" s="2"/>
      <c r="C1" s="2"/>
      <c r="D1" s="2"/>
    </row>
    <row r="2" spans="1:4" s="14" customFormat="1" ht="15.75" customHeight="1">
      <c r="A2" s="192" t="s">
        <v>101</v>
      </c>
      <c r="B2" s="192"/>
      <c r="C2" s="192"/>
      <c r="D2" s="192"/>
    </row>
    <row r="3" spans="1:4" s="14" customFormat="1" ht="11.25" customHeight="1">
      <c r="A3" s="7" t="s">
        <v>18</v>
      </c>
      <c r="B3" s="7"/>
      <c r="C3" s="7"/>
      <c r="D3" s="7"/>
    </row>
    <row r="4" spans="1:4" s="14" customFormat="1" ht="10.5" customHeight="1">
      <c r="A4" s="15"/>
      <c r="B4" s="15"/>
      <c r="C4" s="15"/>
      <c r="D4" s="15"/>
    </row>
    <row r="5" spans="1:4" s="14" customFormat="1" ht="15.75" customHeight="1">
      <c r="A5" s="11" t="s">
        <v>19</v>
      </c>
      <c r="B5" s="11"/>
      <c r="C5" s="11" t="s">
        <v>175</v>
      </c>
      <c r="D5" s="11"/>
    </row>
    <row r="6" spans="1:4" s="14" customFormat="1" ht="15.75" customHeight="1">
      <c r="A6" s="11" t="s">
        <v>20</v>
      </c>
      <c r="B6" s="11"/>
      <c r="C6" s="11" t="s">
        <v>174</v>
      </c>
      <c r="D6" s="11"/>
    </row>
    <row r="7" spans="1:4" s="14" customFormat="1" ht="15.75" customHeight="1">
      <c r="A7" s="11" t="s">
        <v>21</v>
      </c>
      <c r="B7" s="11"/>
      <c r="C7" s="11" t="s">
        <v>176</v>
      </c>
      <c r="D7" s="11"/>
    </row>
    <row r="8" spans="1:4" s="14" customFormat="1" ht="15" customHeight="1">
      <c r="A8" s="11" t="s">
        <v>12</v>
      </c>
      <c r="B8" s="11"/>
      <c r="C8" s="11"/>
      <c r="D8" s="11"/>
    </row>
    <row r="9" spans="1:4" s="14" customFormat="1" ht="6" customHeight="1" hidden="1">
      <c r="A9" s="11"/>
      <c r="B9" s="11"/>
      <c r="C9" s="11"/>
      <c r="D9" s="11"/>
    </row>
    <row r="10" spans="1:4" s="14" customFormat="1" ht="6" customHeight="1">
      <c r="A10" s="11"/>
      <c r="B10" s="11"/>
      <c r="C10" s="11"/>
      <c r="D10" s="11"/>
    </row>
    <row r="11" spans="1:4" s="8" customFormat="1" ht="14.25" customHeight="1">
      <c r="A11" s="4" t="s">
        <v>10</v>
      </c>
      <c r="B11" s="4" t="s">
        <v>22</v>
      </c>
      <c r="C11" s="6" t="s">
        <v>23</v>
      </c>
      <c r="D11" s="3" t="s">
        <v>24</v>
      </c>
    </row>
    <row r="12" spans="1:4" s="8" customFormat="1" ht="47.25" customHeight="1">
      <c r="A12" s="4"/>
      <c r="B12" s="4"/>
      <c r="C12" s="6"/>
      <c r="D12" s="3"/>
    </row>
    <row r="13" spans="1:4" s="8" customFormat="1" ht="12.75" customHeight="1">
      <c r="A13" s="41" t="s">
        <v>11</v>
      </c>
      <c r="B13" s="41" t="s">
        <v>13</v>
      </c>
      <c r="C13" s="86" t="s">
        <v>14</v>
      </c>
      <c r="D13" s="60" t="s">
        <v>15</v>
      </c>
    </row>
    <row r="14" spans="1:4" ht="12.75" customHeight="1">
      <c r="A14" s="103"/>
      <c r="B14" s="104" t="s">
        <v>101</v>
      </c>
      <c r="C14" s="105"/>
      <c r="D14" s="105"/>
    </row>
    <row r="15" spans="1:4" ht="40.5" customHeight="1">
      <c r="A15" s="50" t="s">
        <v>25</v>
      </c>
      <c r="B15" s="106" t="s">
        <v>228</v>
      </c>
      <c r="C15" s="65" t="s">
        <v>46</v>
      </c>
      <c r="D15" s="107">
        <v>3</v>
      </c>
    </row>
    <row r="16" spans="1:4" ht="40.5" customHeight="1">
      <c r="A16" s="50" t="s">
        <v>27</v>
      </c>
      <c r="B16" s="106" t="s">
        <v>229</v>
      </c>
      <c r="C16" s="65" t="s">
        <v>46</v>
      </c>
      <c r="D16" s="107">
        <v>14</v>
      </c>
    </row>
    <row r="17" spans="1:4" ht="40.5" customHeight="1">
      <c r="A17" s="50" t="s">
        <v>28</v>
      </c>
      <c r="B17" s="106" t="s">
        <v>230</v>
      </c>
      <c r="C17" s="65" t="s">
        <v>46</v>
      </c>
      <c r="D17" s="107">
        <v>31</v>
      </c>
    </row>
    <row r="18" spans="1:4" ht="40.5" customHeight="1">
      <c r="A18" s="50" t="s">
        <v>30</v>
      </c>
      <c r="B18" s="106" t="s">
        <v>231</v>
      </c>
      <c r="C18" s="65" t="s">
        <v>46</v>
      </c>
      <c r="D18" s="107">
        <v>14</v>
      </c>
    </row>
    <row r="19" spans="1:4" ht="40.5" customHeight="1">
      <c r="A19" s="50" t="s">
        <v>31</v>
      </c>
      <c r="B19" s="106" t="s">
        <v>232</v>
      </c>
      <c r="C19" s="65" t="s">
        <v>46</v>
      </c>
      <c r="D19" s="107">
        <v>3</v>
      </c>
    </row>
    <row r="20" spans="1:4" ht="40.5" customHeight="1">
      <c r="A20" s="50" t="s">
        <v>32</v>
      </c>
      <c r="B20" s="106" t="s">
        <v>233</v>
      </c>
      <c r="C20" s="65" t="s">
        <v>46</v>
      </c>
      <c r="D20" s="107">
        <v>4</v>
      </c>
    </row>
    <row r="21" spans="1:4" ht="40.5" customHeight="1">
      <c r="A21" s="50" t="s">
        <v>34</v>
      </c>
      <c r="B21" s="106" t="s">
        <v>234</v>
      </c>
      <c r="C21" s="65" t="s">
        <v>46</v>
      </c>
      <c r="D21" s="107">
        <v>2</v>
      </c>
    </row>
    <row r="22" spans="1:4" ht="40.5" customHeight="1">
      <c r="A22" s="50" t="s">
        <v>35</v>
      </c>
      <c r="B22" s="106" t="s">
        <v>235</v>
      </c>
      <c r="C22" s="65" t="s">
        <v>46</v>
      </c>
      <c r="D22" s="107">
        <v>1</v>
      </c>
    </row>
    <row r="23" spans="1:4" ht="40.5" customHeight="1">
      <c r="A23" s="50" t="s">
        <v>36</v>
      </c>
      <c r="B23" s="106" t="s">
        <v>236</v>
      </c>
      <c r="C23" s="65" t="s">
        <v>46</v>
      </c>
      <c r="D23" s="107">
        <v>1</v>
      </c>
    </row>
    <row r="24" spans="1:4" ht="40.5" customHeight="1">
      <c r="A24" s="50" t="s">
        <v>38</v>
      </c>
      <c r="B24" s="106" t="s">
        <v>237</v>
      </c>
      <c r="C24" s="65" t="s">
        <v>46</v>
      </c>
      <c r="D24" s="107">
        <v>2</v>
      </c>
    </row>
    <row r="25" spans="1:4" ht="40.5" customHeight="1">
      <c r="A25" s="50" t="s">
        <v>40</v>
      </c>
      <c r="B25" s="106" t="s">
        <v>238</v>
      </c>
      <c r="C25" s="65" t="s">
        <v>46</v>
      </c>
      <c r="D25" s="107">
        <v>2</v>
      </c>
    </row>
    <row r="26" spans="1:4" ht="40.5" customHeight="1">
      <c r="A26" s="50" t="s">
        <v>42</v>
      </c>
      <c r="B26" s="106" t="s">
        <v>239</v>
      </c>
      <c r="C26" s="65" t="s">
        <v>46</v>
      </c>
      <c r="D26" s="107">
        <v>1</v>
      </c>
    </row>
    <row r="27" spans="1:4" ht="13.5" customHeight="1">
      <c r="A27" s="50" t="s">
        <v>311</v>
      </c>
      <c r="B27" s="106" t="s">
        <v>263</v>
      </c>
      <c r="C27" s="65" t="s">
        <v>130</v>
      </c>
      <c r="D27" s="107">
        <v>320</v>
      </c>
    </row>
    <row r="28" spans="1:4" ht="13.5" customHeight="1">
      <c r="A28" s="50" t="s">
        <v>44</v>
      </c>
      <c r="B28" s="106" t="s">
        <v>240</v>
      </c>
      <c r="C28" s="65" t="s">
        <v>130</v>
      </c>
      <c r="D28" s="107">
        <v>85</v>
      </c>
    </row>
    <row r="29" spans="1:4" ht="13.5" customHeight="1">
      <c r="A29" s="50" t="s">
        <v>117</v>
      </c>
      <c r="B29" s="106" t="s">
        <v>241</v>
      </c>
      <c r="C29" s="65" t="s">
        <v>130</v>
      </c>
      <c r="D29" s="107">
        <v>70</v>
      </c>
    </row>
    <row r="30" spans="1:4" ht="13.5" customHeight="1">
      <c r="A30" s="50" t="s">
        <v>118</v>
      </c>
      <c r="B30" s="106" t="s">
        <v>242</v>
      </c>
      <c r="C30" s="65" t="s">
        <v>130</v>
      </c>
      <c r="D30" s="107">
        <v>120</v>
      </c>
    </row>
    <row r="31" spans="1:4" ht="13.5" customHeight="1">
      <c r="A31" s="50" t="s">
        <v>119</v>
      </c>
      <c r="B31" s="106" t="s">
        <v>243</v>
      </c>
      <c r="C31" s="65" t="s">
        <v>130</v>
      </c>
      <c r="D31" s="107">
        <v>40</v>
      </c>
    </row>
    <row r="32" spans="1:4" ht="13.5" customHeight="1">
      <c r="A32" s="50" t="s">
        <v>120</v>
      </c>
      <c r="B32" s="106" t="s">
        <v>244</v>
      </c>
      <c r="C32" s="65" t="s">
        <v>130</v>
      </c>
      <c r="D32" s="107">
        <v>10</v>
      </c>
    </row>
    <row r="33" spans="1:4" ht="14.25" customHeight="1">
      <c r="A33" s="50" t="s">
        <v>121</v>
      </c>
      <c r="B33" s="106" t="s">
        <v>245</v>
      </c>
      <c r="C33" s="65" t="s">
        <v>110</v>
      </c>
      <c r="D33" s="107">
        <v>78</v>
      </c>
    </row>
    <row r="34" spans="1:4" ht="16.5" customHeight="1">
      <c r="A34" s="50" t="s">
        <v>122</v>
      </c>
      <c r="B34" s="106" t="s">
        <v>246</v>
      </c>
      <c r="C34" s="65" t="s">
        <v>110</v>
      </c>
      <c r="D34" s="107">
        <v>4</v>
      </c>
    </row>
    <row r="35" spans="1:4" ht="16.5" customHeight="1">
      <c r="A35" s="50" t="s">
        <v>123</v>
      </c>
      <c r="B35" s="106" t="s">
        <v>247</v>
      </c>
      <c r="C35" s="65" t="s">
        <v>110</v>
      </c>
      <c r="D35" s="107">
        <v>4</v>
      </c>
    </row>
    <row r="36" spans="1:4" ht="16.5" customHeight="1">
      <c r="A36" s="50" t="s">
        <v>124</v>
      </c>
      <c r="B36" s="106" t="s">
        <v>248</v>
      </c>
      <c r="C36" s="65" t="s">
        <v>110</v>
      </c>
      <c r="D36" s="107">
        <v>78</v>
      </c>
    </row>
    <row r="37" spans="1:4" ht="16.5" customHeight="1">
      <c r="A37" s="50" t="s">
        <v>125</v>
      </c>
      <c r="B37" s="106" t="s">
        <v>246</v>
      </c>
      <c r="C37" s="65" t="s">
        <v>110</v>
      </c>
      <c r="D37" s="107">
        <v>4</v>
      </c>
    </row>
    <row r="38" spans="1:4" ht="16.5" customHeight="1">
      <c r="A38" s="50" t="s">
        <v>126</v>
      </c>
      <c r="B38" s="106" t="s">
        <v>249</v>
      </c>
      <c r="C38" s="65" t="s">
        <v>110</v>
      </c>
      <c r="D38" s="107">
        <v>2</v>
      </c>
    </row>
    <row r="39" spans="1:4" ht="16.5" customHeight="1">
      <c r="A39" s="50" t="s">
        <v>127</v>
      </c>
      <c r="B39" s="106" t="s">
        <v>250</v>
      </c>
      <c r="C39" s="65" t="s">
        <v>110</v>
      </c>
      <c r="D39" s="107">
        <v>78</v>
      </c>
    </row>
    <row r="40" spans="1:4" ht="16.5" customHeight="1">
      <c r="A40" s="50" t="s">
        <v>128</v>
      </c>
      <c r="B40" s="106" t="s">
        <v>251</v>
      </c>
      <c r="C40" s="65" t="s">
        <v>110</v>
      </c>
      <c r="D40" s="107">
        <v>4</v>
      </c>
    </row>
    <row r="41" spans="1:4" ht="16.5" customHeight="1">
      <c r="A41" s="50" t="s">
        <v>129</v>
      </c>
      <c r="B41" s="106" t="s">
        <v>252</v>
      </c>
      <c r="C41" s="65" t="s">
        <v>110</v>
      </c>
      <c r="D41" s="107">
        <v>2</v>
      </c>
    </row>
    <row r="42" spans="1:4" ht="13.5" customHeight="1">
      <c r="A42" s="50" t="s">
        <v>132</v>
      </c>
      <c r="B42" s="106" t="s">
        <v>253</v>
      </c>
      <c r="C42" s="65" t="s">
        <v>85</v>
      </c>
      <c r="D42" s="107">
        <v>465</v>
      </c>
    </row>
    <row r="43" spans="1:4" ht="12.75" customHeight="1">
      <c r="A43" s="50" t="s">
        <v>312</v>
      </c>
      <c r="B43" s="108" t="s">
        <v>134</v>
      </c>
      <c r="C43" s="65" t="s">
        <v>46</v>
      </c>
      <c r="D43" s="109">
        <v>1</v>
      </c>
    </row>
    <row r="44" spans="1:4" ht="12.75" customHeight="1">
      <c r="A44" s="50" t="s">
        <v>313</v>
      </c>
      <c r="B44" s="108" t="s">
        <v>135</v>
      </c>
      <c r="C44" s="65" t="s">
        <v>46</v>
      </c>
      <c r="D44" s="109">
        <v>1</v>
      </c>
    </row>
    <row r="45" spans="1:4" ht="12.75" customHeight="1">
      <c r="A45" s="50" t="s">
        <v>314</v>
      </c>
      <c r="B45" s="106" t="s">
        <v>254</v>
      </c>
      <c r="C45" s="65" t="s">
        <v>46</v>
      </c>
      <c r="D45" s="109">
        <v>1</v>
      </c>
    </row>
    <row r="46" spans="1:4" ht="12.75" customHeight="1">
      <c r="A46" s="103"/>
      <c r="B46" s="104" t="s">
        <v>255</v>
      </c>
      <c r="C46" s="105"/>
      <c r="D46" s="105"/>
    </row>
    <row r="47" spans="1:4" ht="12.75" customHeight="1">
      <c r="A47" s="41">
        <v>1</v>
      </c>
      <c r="B47" s="108" t="s">
        <v>256</v>
      </c>
      <c r="C47" s="65" t="s">
        <v>46</v>
      </c>
      <c r="D47" s="109">
        <v>1</v>
      </c>
    </row>
    <row r="48" spans="1:4" ht="12.75" customHeight="1">
      <c r="A48" s="41">
        <v>2</v>
      </c>
      <c r="B48" s="108" t="s">
        <v>257</v>
      </c>
      <c r="C48" s="65" t="s">
        <v>76</v>
      </c>
      <c r="D48" s="109">
        <v>1</v>
      </c>
    </row>
    <row r="49" spans="1:4" ht="16.5" customHeight="1">
      <c r="A49" s="41">
        <v>3</v>
      </c>
      <c r="B49" s="106" t="s">
        <v>258</v>
      </c>
      <c r="C49" s="65" t="s">
        <v>110</v>
      </c>
      <c r="D49" s="107">
        <v>2</v>
      </c>
    </row>
    <row r="50" spans="1:4" ht="16.5" customHeight="1">
      <c r="A50" s="41">
        <v>4</v>
      </c>
      <c r="B50" s="106" t="s">
        <v>259</v>
      </c>
      <c r="C50" s="65" t="s">
        <v>110</v>
      </c>
      <c r="D50" s="107">
        <v>6</v>
      </c>
    </row>
    <row r="51" spans="1:4" ht="14.25" customHeight="1">
      <c r="A51" s="41">
        <v>5</v>
      </c>
      <c r="B51" s="106" t="s">
        <v>260</v>
      </c>
      <c r="C51" s="65" t="s">
        <v>110</v>
      </c>
      <c r="D51" s="107">
        <v>2</v>
      </c>
    </row>
    <row r="52" spans="1:4" ht="12.75" customHeight="1">
      <c r="A52" s="41">
        <v>6</v>
      </c>
      <c r="B52" s="108" t="s">
        <v>261</v>
      </c>
      <c r="C52" s="65" t="s">
        <v>46</v>
      </c>
      <c r="D52" s="109">
        <v>1</v>
      </c>
    </row>
    <row r="53" spans="1:4" ht="16.5" customHeight="1">
      <c r="A53" s="41">
        <v>7</v>
      </c>
      <c r="B53" s="106" t="s">
        <v>262</v>
      </c>
      <c r="C53" s="65" t="s">
        <v>110</v>
      </c>
      <c r="D53" s="107">
        <v>1</v>
      </c>
    </row>
    <row r="54" spans="1:4" ht="13.5" customHeight="1">
      <c r="A54" s="41">
        <v>8</v>
      </c>
      <c r="B54" s="106" t="s">
        <v>263</v>
      </c>
      <c r="C54" s="65" t="s">
        <v>130</v>
      </c>
      <c r="D54" s="107">
        <v>1</v>
      </c>
    </row>
    <row r="55" spans="1:4" ht="13.5" customHeight="1">
      <c r="A55" s="41">
        <v>9</v>
      </c>
      <c r="B55" s="106" t="s">
        <v>264</v>
      </c>
      <c r="C55" s="65" t="s">
        <v>46</v>
      </c>
      <c r="D55" s="107">
        <v>20</v>
      </c>
    </row>
    <row r="56" spans="1:4" ht="12.75" customHeight="1">
      <c r="A56" s="41">
        <v>10</v>
      </c>
      <c r="B56" s="108" t="s">
        <v>265</v>
      </c>
      <c r="C56" s="65" t="s">
        <v>46</v>
      </c>
      <c r="D56" s="109">
        <v>1</v>
      </c>
    </row>
    <row r="57" spans="1:4" ht="13.5" customHeight="1">
      <c r="A57" s="41">
        <v>11</v>
      </c>
      <c r="B57" s="106" t="s">
        <v>253</v>
      </c>
      <c r="C57" s="65" t="s">
        <v>85</v>
      </c>
      <c r="D57" s="107">
        <v>1</v>
      </c>
    </row>
    <row r="58" spans="1:4" ht="12.75" customHeight="1">
      <c r="A58" s="41">
        <v>12</v>
      </c>
      <c r="B58" s="106" t="s">
        <v>131</v>
      </c>
      <c r="C58" s="65" t="s">
        <v>46</v>
      </c>
      <c r="D58" s="107">
        <v>1</v>
      </c>
    </row>
    <row r="59" spans="1:4" ht="12.75" customHeight="1">
      <c r="A59" s="41">
        <v>13</v>
      </c>
      <c r="B59" s="108" t="s">
        <v>135</v>
      </c>
      <c r="C59" s="65" t="s">
        <v>46</v>
      </c>
      <c r="D59" s="109">
        <v>1</v>
      </c>
    </row>
    <row r="60" spans="1:4" ht="12.75" customHeight="1">
      <c r="A60" s="103"/>
      <c r="B60" s="104" t="s">
        <v>275</v>
      </c>
      <c r="C60" s="105"/>
      <c r="D60" s="105"/>
    </row>
    <row r="61" spans="1:4" ht="24.75" customHeight="1">
      <c r="A61" s="41">
        <v>1</v>
      </c>
      <c r="B61" s="115" t="s">
        <v>276</v>
      </c>
      <c r="C61" s="65" t="s">
        <v>46</v>
      </c>
      <c r="D61" s="109">
        <v>1</v>
      </c>
    </row>
    <row r="62" spans="1:4" ht="13.5" customHeight="1">
      <c r="A62" s="50" t="s">
        <v>27</v>
      </c>
      <c r="B62" s="106" t="s">
        <v>277</v>
      </c>
      <c r="C62" s="65" t="s">
        <v>130</v>
      </c>
      <c r="D62" s="107">
        <v>4</v>
      </c>
    </row>
    <row r="63" spans="1:4" ht="13.5" customHeight="1">
      <c r="A63" s="41">
        <v>3</v>
      </c>
      <c r="B63" s="106" t="s">
        <v>264</v>
      </c>
      <c r="C63" s="65" t="s">
        <v>46</v>
      </c>
      <c r="D63" s="107">
        <v>2</v>
      </c>
    </row>
    <row r="64" spans="1:4" ht="12.75" customHeight="1">
      <c r="A64" s="50" t="s">
        <v>30</v>
      </c>
      <c r="B64" s="108" t="s">
        <v>134</v>
      </c>
      <c r="C64" s="65" t="s">
        <v>46</v>
      </c>
      <c r="D64" s="109">
        <v>1</v>
      </c>
    </row>
    <row r="65" spans="1:4" ht="12.75" customHeight="1">
      <c r="A65" s="41">
        <v>5</v>
      </c>
      <c r="B65" s="106" t="s">
        <v>278</v>
      </c>
      <c r="C65" s="65" t="s">
        <v>46</v>
      </c>
      <c r="D65" s="109">
        <v>1</v>
      </c>
    </row>
    <row r="66" spans="1:4" ht="12.75" customHeight="1">
      <c r="A66" s="50" t="s">
        <v>32</v>
      </c>
      <c r="B66" s="108" t="s">
        <v>135</v>
      </c>
      <c r="C66" s="65" t="s">
        <v>46</v>
      </c>
      <c r="D66" s="109">
        <v>1</v>
      </c>
    </row>
    <row r="67" spans="1:4" ht="15" customHeight="1">
      <c r="A67" s="181"/>
      <c r="B67" s="104" t="s">
        <v>364</v>
      </c>
      <c r="C67" s="182"/>
      <c r="D67" s="182"/>
    </row>
    <row r="68" spans="1:4" ht="15" customHeight="1">
      <c r="A68" s="41">
        <v>1</v>
      </c>
      <c r="B68" s="178" t="s">
        <v>354</v>
      </c>
      <c r="C68" s="65" t="s">
        <v>85</v>
      </c>
      <c r="D68" s="109">
        <v>10</v>
      </c>
    </row>
    <row r="69" spans="1:4" ht="12.75">
      <c r="A69" s="50" t="s">
        <v>27</v>
      </c>
      <c r="B69" s="178" t="s">
        <v>355</v>
      </c>
      <c r="C69" s="65" t="s">
        <v>85</v>
      </c>
      <c r="D69" s="107">
        <v>10</v>
      </c>
    </row>
    <row r="70" spans="1:4" ht="24">
      <c r="A70" s="41">
        <v>3</v>
      </c>
      <c r="B70" s="180" t="s">
        <v>365</v>
      </c>
      <c r="C70" s="65" t="s">
        <v>85</v>
      </c>
      <c r="D70" s="107">
        <v>12</v>
      </c>
    </row>
    <row r="71" spans="1:4" ht="24">
      <c r="A71" s="50" t="s">
        <v>30</v>
      </c>
      <c r="B71" s="180" t="s">
        <v>356</v>
      </c>
      <c r="C71" s="65" t="s">
        <v>26</v>
      </c>
      <c r="D71" s="109">
        <v>1</v>
      </c>
    </row>
    <row r="72" spans="1:4" ht="24">
      <c r="A72" s="41">
        <v>5</v>
      </c>
      <c r="B72" s="180" t="s">
        <v>357</v>
      </c>
      <c r="C72" s="65" t="s">
        <v>26</v>
      </c>
      <c r="D72" s="109">
        <v>1</v>
      </c>
    </row>
    <row r="73" spans="1:4" ht="12.75">
      <c r="A73" s="50" t="s">
        <v>32</v>
      </c>
      <c r="B73" s="178" t="s">
        <v>358</v>
      </c>
      <c r="C73" s="179" t="s">
        <v>85</v>
      </c>
      <c r="D73" s="109">
        <v>10</v>
      </c>
    </row>
    <row r="74" spans="1:4" ht="12.75">
      <c r="A74" s="41">
        <v>7</v>
      </c>
      <c r="B74" s="178" t="s">
        <v>359</v>
      </c>
      <c r="C74" s="179" t="s">
        <v>68</v>
      </c>
      <c r="D74" s="109">
        <v>8</v>
      </c>
    </row>
    <row r="75" spans="1:4" ht="24">
      <c r="A75" s="41">
        <v>8</v>
      </c>
      <c r="B75" s="180" t="s">
        <v>360</v>
      </c>
      <c r="C75" s="179" t="s">
        <v>85</v>
      </c>
      <c r="D75" s="107">
        <v>12</v>
      </c>
    </row>
    <row r="76" spans="1:4" ht="12.75">
      <c r="A76" s="50" t="s">
        <v>36</v>
      </c>
      <c r="B76" s="178" t="s">
        <v>361</v>
      </c>
      <c r="C76" s="179" t="s">
        <v>110</v>
      </c>
      <c r="D76" s="109">
        <v>2</v>
      </c>
    </row>
    <row r="77" spans="1:4" ht="12.75">
      <c r="A77" s="41">
        <v>10</v>
      </c>
      <c r="B77" s="178" t="s">
        <v>362</v>
      </c>
      <c r="C77" s="179" t="s">
        <v>26</v>
      </c>
      <c r="D77" s="109">
        <v>1</v>
      </c>
    </row>
    <row r="78" spans="1:4" ht="13.5" thickBot="1">
      <c r="A78" s="126" t="s">
        <v>40</v>
      </c>
      <c r="B78" s="183" t="s">
        <v>363</v>
      </c>
      <c r="C78" s="184" t="s">
        <v>114</v>
      </c>
      <c r="D78" s="135">
        <v>0.8</v>
      </c>
    </row>
    <row r="79" ht="13.5" thickTop="1"/>
  </sheetData>
  <sheetProtection/>
  <mergeCells count="7">
    <mergeCell ref="A1:D1"/>
    <mergeCell ref="A2:D2"/>
    <mergeCell ref="A3:D3"/>
    <mergeCell ref="A11:A12"/>
    <mergeCell ref="B11:B12"/>
    <mergeCell ref="C11:C12"/>
    <mergeCell ref="D11:D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F27" sqref="F27"/>
    </sheetView>
  </sheetViews>
  <sheetFormatPr defaultColWidth="9.140625" defaultRowHeight="12.75"/>
  <cols>
    <col min="1" max="1" width="6.421875" style="11" customWidth="1"/>
    <col min="2" max="2" width="41.421875" style="11" customWidth="1"/>
    <col min="3" max="3" width="6.7109375" style="11" customWidth="1"/>
    <col min="4" max="4" width="6.140625" style="12" customWidth="1"/>
    <col min="5" max="16384" width="9.140625" style="11" customWidth="1"/>
  </cols>
  <sheetData>
    <row r="1" spans="1:4" s="13" customFormat="1" ht="15" customHeight="1">
      <c r="A1" s="2" t="s">
        <v>112</v>
      </c>
      <c r="B1" s="2"/>
      <c r="C1" s="2"/>
      <c r="D1" s="2"/>
    </row>
    <row r="2" spans="1:4" s="14" customFormat="1" ht="15.75" customHeight="1">
      <c r="A2" s="5" t="s">
        <v>113</v>
      </c>
      <c r="B2" s="5"/>
      <c r="C2" s="5"/>
      <c r="D2" s="5"/>
    </row>
    <row r="3" spans="1:4" s="14" customFormat="1" ht="11.25" customHeight="1">
      <c r="A3" s="7" t="s">
        <v>18</v>
      </c>
      <c r="B3" s="7"/>
      <c r="C3" s="7"/>
      <c r="D3" s="7"/>
    </row>
    <row r="4" spans="1:4" s="14" customFormat="1" ht="15.75" customHeight="1">
      <c r="A4" s="11" t="s">
        <v>19</v>
      </c>
      <c r="B4" s="11"/>
      <c r="C4" s="11" t="s">
        <v>175</v>
      </c>
      <c r="D4" s="11"/>
    </row>
    <row r="5" spans="1:4" s="14" customFormat="1" ht="15.75" customHeight="1">
      <c r="A5" s="11" t="s">
        <v>20</v>
      </c>
      <c r="B5" s="11"/>
      <c r="C5" s="11" t="s">
        <v>174</v>
      </c>
      <c r="D5" s="11"/>
    </row>
    <row r="6" spans="1:4" s="14" customFormat="1" ht="15.75" customHeight="1">
      <c r="A6" s="11" t="s">
        <v>21</v>
      </c>
      <c r="B6" s="11"/>
      <c r="C6" s="11" t="s">
        <v>176</v>
      </c>
      <c r="D6" s="11"/>
    </row>
    <row r="7" spans="1:4" s="14" customFormat="1" ht="15" customHeight="1">
      <c r="A7" s="11" t="s">
        <v>12</v>
      </c>
      <c r="B7" s="11"/>
      <c r="C7" s="11"/>
      <c r="D7" s="11"/>
    </row>
    <row r="8" spans="1:4" s="14" customFormat="1" ht="6" customHeight="1" hidden="1">
      <c r="A8" s="11"/>
      <c r="B8" s="11"/>
      <c r="C8" s="11"/>
      <c r="D8" s="11"/>
    </row>
    <row r="9" spans="1:4" s="8" customFormat="1" ht="14.25" customHeight="1">
      <c r="A9" s="4" t="s">
        <v>10</v>
      </c>
      <c r="B9" s="4" t="s">
        <v>22</v>
      </c>
      <c r="C9" s="6" t="s">
        <v>23</v>
      </c>
      <c r="D9" s="3" t="s">
        <v>24</v>
      </c>
    </row>
    <row r="10" spans="1:4" s="8" customFormat="1" ht="46.5" customHeight="1">
      <c r="A10" s="4"/>
      <c r="B10" s="4"/>
      <c r="C10" s="6"/>
      <c r="D10" s="3"/>
    </row>
    <row r="11" spans="1:4" ht="15" customHeight="1">
      <c r="A11" s="41" t="s">
        <v>11</v>
      </c>
      <c r="B11" s="41" t="s">
        <v>13</v>
      </c>
      <c r="C11" s="86" t="s">
        <v>14</v>
      </c>
      <c r="D11" s="60" t="s">
        <v>15</v>
      </c>
    </row>
    <row r="12" spans="1:4" ht="39" customHeight="1">
      <c r="A12" s="41">
        <v>1</v>
      </c>
      <c r="B12" s="111" t="s">
        <v>266</v>
      </c>
      <c r="C12" s="94" t="s">
        <v>76</v>
      </c>
      <c r="D12" s="94">
        <v>1</v>
      </c>
    </row>
    <row r="13" spans="1:4" ht="15" customHeight="1">
      <c r="A13" s="41">
        <v>2</v>
      </c>
      <c r="B13" s="112" t="s">
        <v>267</v>
      </c>
      <c r="C13" s="110" t="s">
        <v>85</v>
      </c>
      <c r="D13" s="107">
        <v>12</v>
      </c>
    </row>
    <row r="14" spans="1:4" ht="15" customHeight="1">
      <c r="A14" s="41">
        <v>3</v>
      </c>
      <c r="B14" s="112" t="s">
        <v>268</v>
      </c>
      <c r="C14" s="110" t="s">
        <v>85</v>
      </c>
      <c r="D14" s="107">
        <v>8</v>
      </c>
    </row>
    <row r="15" spans="1:4" ht="15" customHeight="1">
      <c r="A15" s="41">
        <v>4</v>
      </c>
      <c r="B15" s="112" t="s">
        <v>269</v>
      </c>
      <c r="C15" s="110" t="s">
        <v>85</v>
      </c>
      <c r="D15" s="107">
        <v>10</v>
      </c>
    </row>
    <row r="16" spans="1:4" ht="15" customHeight="1">
      <c r="A16" s="41">
        <v>5</v>
      </c>
      <c r="B16" s="112" t="s">
        <v>270</v>
      </c>
      <c r="C16" s="110" t="s">
        <v>85</v>
      </c>
      <c r="D16" s="107">
        <v>4</v>
      </c>
    </row>
    <row r="17" spans="1:4" ht="13.5" customHeight="1">
      <c r="A17" s="41">
        <v>6</v>
      </c>
      <c r="B17" s="106" t="s">
        <v>264</v>
      </c>
      <c r="C17" s="65" t="s">
        <v>46</v>
      </c>
      <c r="D17" s="107">
        <v>24</v>
      </c>
    </row>
    <row r="18" spans="1:4" ht="13.5" customHeight="1">
      <c r="A18" s="41">
        <v>7</v>
      </c>
      <c r="B18" s="106" t="s">
        <v>273</v>
      </c>
      <c r="C18" s="94" t="s">
        <v>76</v>
      </c>
      <c r="D18" s="94">
        <v>1</v>
      </c>
    </row>
    <row r="19" spans="1:4" ht="13.5" customHeight="1">
      <c r="A19" s="41">
        <v>8</v>
      </c>
      <c r="B19" s="106" t="s">
        <v>271</v>
      </c>
      <c r="C19" s="94" t="s">
        <v>76</v>
      </c>
      <c r="D19" s="94">
        <v>1</v>
      </c>
    </row>
    <row r="20" spans="1:4" ht="13.5" customHeight="1">
      <c r="A20" s="41">
        <v>9</v>
      </c>
      <c r="B20" s="106" t="s">
        <v>272</v>
      </c>
      <c r="C20" s="94" t="s">
        <v>76</v>
      </c>
      <c r="D20" s="94">
        <v>6</v>
      </c>
    </row>
    <row r="21" spans="1:4" ht="13.5" customHeight="1">
      <c r="A21" s="41">
        <v>10</v>
      </c>
      <c r="B21" s="113" t="s">
        <v>0</v>
      </c>
      <c r="C21" s="94" t="s">
        <v>76</v>
      </c>
      <c r="D21" s="94">
        <v>2</v>
      </c>
    </row>
    <row r="22" spans="1:4" ht="13.5" customHeight="1">
      <c r="A22" s="41">
        <v>11</v>
      </c>
      <c r="B22" s="113" t="s">
        <v>274</v>
      </c>
      <c r="C22" s="94" t="s">
        <v>76</v>
      </c>
      <c r="D22" s="94">
        <v>2</v>
      </c>
    </row>
    <row r="23" spans="1:4" ht="12" customHeight="1" thickBot="1">
      <c r="A23" s="126" t="s">
        <v>42</v>
      </c>
      <c r="B23" s="136" t="s">
        <v>141</v>
      </c>
      <c r="C23" s="134" t="s">
        <v>26</v>
      </c>
      <c r="D23" s="134">
        <v>1</v>
      </c>
    </row>
    <row r="24" spans="1:4" ht="18.75" customHeight="1" thickTop="1">
      <c r="A24" s="10"/>
      <c r="B24" s="33"/>
      <c r="C24" s="33"/>
      <c r="D24" s="9"/>
    </row>
    <row r="25" spans="1:4" ht="15" customHeight="1">
      <c r="A25" s="10"/>
      <c r="B25" s="33"/>
      <c r="C25" s="33"/>
      <c r="D25" s="9"/>
    </row>
    <row r="26" spans="1:4" ht="12.75">
      <c r="A26" s="10"/>
      <c r="B26" s="34"/>
      <c r="C26" s="10"/>
      <c r="D26" s="35"/>
    </row>
    <row r="27" ht="12.75">
      <c r="B27" s="21"/>
    </row>
    <row r="28" ht="12.75">
      <c r="B28" s="21"/>
    </row>
  </sheetData>
  <sheetProtection selectLockedCells="1" selectUnlockedCells="1"/>
  <mergeCells count="7">
    <mergeCell ref="A1:D1"/>
    <mergeCell ref="A2:D2"/>
    <mergeCell ref="A3:D3"/>
    <mergeCell ref="A9:A10"/>
    <mergeCell ref="B9:B10"/>
    <mergeCell ref="C9:C10"/>
    <mergeCell ref="D9:D10"/>
  </mergeCells>
  <printOptions/>
  <pageMargins left="0.5511811023622047" right="0.15748031496062992" top="1.1811023622047245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Sarma Kacara</dc:creator>
  <cp:keywords/>
  <dc:description/>
  <cp:lastModifiedBy>Ziedonis Tomsons</cp:lastModifiedBy>
  <cp:lastPrinted>2017-09-21T08:56:37Z</cp:lastPrinted>
  <dcterms:created xsi:type="dcterms:W3CDTF">2018-11-05T14:43:18Z</dcterms:created>
  <dcterms:modified xsi:type="dcterms:W3CDTF">2018-11-16T07:30:57Z</dcterms:modified>
  <cp:category/>
  <cp:version/>
  <cp:contentType/>
  <cp:contentStatus/>
</cp:coreProperties>
</file>