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zus.jirgensons\Desktop\"/>
    </mc:Choice>
  </mc:AlternateContent>
  <bookViews>
    <workbookView xWindow="0" yWindow="0" windowWidth="18870" windowHeight="7815" activeTab="1"/>
  </bookViews>
  <sheets>
    <sheet name="Ceļu saraksts " sheetId="1" r:id="rId1"/>
    <sheet name="Ielu saraksts " sheetId="2" r:id="rId2"/>
    <sheet name="sadalījum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3" l="1"/>
  <c r="G45" i="3"/>
  <c r="D39" i="3"/>
  <c r="C39" i="3"/>
  <c r="B39" i="3"/>
  <c r="H38" i="3"/>
  <c r="G38" i="3"/>
  <c r="F38" i="3"/>
  <c r="H37" i="3"/>
  <c r="G37" i="3"/>
  <c r="F37" i="3"/>
  <c r="D30" i="3"/>
  <c r="C30" i="3"/>
  <c r="B30" i="3"/>
  <c r="B32" i="3" s="1"/>
  <c r="H29" i="3"/>
  <c r="G29" i="3"/>
  <c r="F29" i="3"/>
  <c r="H28" i="3"/>
  <c r="G28" i="3"/>
  <c r="F28" i="3"/>
  <c r="D21" i="3"/>
  <c r="C21" i="3"/>
  <c r="B21" i="3"/>
  <c r="H20" i="3"/>
  <c r="G20" i="3"/>
  <c r="F20" i="3"/>
  <c r="H19" i="3"/>
  <c r="G19" i="3"/>
  <c r="F19" i="3"/>
  <c r="D12" i="3"/>
  <c r="C12" i="3"/>
  <c r="B12" i="3"/>
  <c r="B14" i="3" s="1"/>
  <c r="H11" i="3"/>
  <c r="G11" i="3"/>
  <c r="F11" i="3"/>
  <c r="H10" i="3"/>
  <c r="H12" i="3" s="1"/>
  <c r="G10" i="3"/>
  <c r="F10" i="3"/>
  <c r="G30" i="3" l="1"/>
  <c r="H21" i="3"/>
  <c r="F12" i="3"/>
  <c r="F39" i="3"/>
  <c r="B41" i="3"/>
  <c r="G12" i="3"/>
  <c r="F14" i="3" s="1"/>
  <c r="B23" i="3"/>
  <c r="H30" i="3"/>
  <c r="G39" i="3"/>
  <c r="F21" i="3"/>
  <c r="G21" i="3"/>
  <c r="F30" i="3"/>
  <c r="F32" i="3" s="1"/>
  <c r="H39" i="3"/>
  <c r="F41" i="3" l="1"/>
  <c r="F45" i="3"/>
  <c r="F23" i="3"/>
  <c r="F46" i="3"/>
  <c r="E28" i="1" l="1"/>
  <c r="C179" i="2"/>
  <c r="E182" i="2" l="1"/>
  <c r="E181" i="2"/>
  <c r="E180" i="2"/>
  <c r="E179" i="2"/>
  <c r="F176" i="1" l="1"/>
  <c r="F175" i="1"/>
  <c r="F174" i="1"/>
  <c r="F173" i="1"/>
  <c r="E176" i="1" l="1"/>
  <c r="E175" i="1"/>
  <c r="E174" i="1"/>
  <c r="E173" i="1"/>
  <c r="H179" i="2" l="1"/>
  <c r="H180" i="2"/>
  <c r="H181" i="2"/>
  <c r="H182" i="2"/>
  <c r="G182" i="2" l="1"/>
  <c r="G181" i="2"/>
  <c r="G180" i="2"/>
  <c r="G179" i="2"/>
  <c r="F182" i="2"/>
  <c r="F181" i="2"/>
  <c r="F180" i="2"/>
  <c r="F179" i="2"/>
  <c r="I179" i="2" l="1"/>
  <c r="I180" i="2"/>
  <c r="I181" i="2"/>
  <c r="I182" i="2"/>
  <c r="D182" i="2" l="1"/>
  <c r="D181" i="2"/>
  <c r="D180" i="2"/>
  <c r="D179" i="2"/>
  <c r="G176" i="1" l="1"/>
  <c r="G174" i="1"/>
  <c r="D173" i="1" l="1"/>
  <c r="G173" i="1"/>
  <c r="G175" i="1"/>
</calcChain>
</file>

<file path=xl/sharedStrings.xml><?xml version="1.0" encoding="utf-8"?>
<sst xmlns="http://schemas.openxmlformats.org/spreadsheetml/2006/main" count="619" uniqueCount="561">
  <si>
    <t>Veikto darbu nosaukums</t>
  </si>
  <si>
    <t xml:space="preserve">Ceļa nosaukums </t>
  </si>
  <si>
    <t>Datums</t>
  </si>
  <si>
    <t>Teritorija</t>
  </si>
  <si>
    <t>Nr.</t>
  </si>
  <si>
    <t>Nosaukums</t>
  </si>
  <si>
    <t>Garums</t>
  </si>
  <si>
    <t>Salacgrīva</t>
  </si>
  <si>
    <t>A1</t>
  </si>
  <si>
    <t>Kuiviži-Šmiti</t>
  </si>
  <si>
    <t>A2</t>
  </si>
  <si>
    <t>Dzeņi-Vecsalaca</t>
  </si>
  <si>
    <t>A3</t>
  </si>
  <si>
    <t>Vecsalaca-Varži</t>
  </si>
  <si>
    <t>A4</t>
  </si>
  <si>
    <t>Jaunstrenči-Sargi (2,64)</t>
  </si>
  <si>
    <t>A5</t>
  </si>
  <si>
    <t>Sargi-Kvotnoras</t>
  </si>
  <si>
    <t>A6</t>
  </si>
  <si>
    <t>Mežkadegi-Lejaskadagi</t>
  </si>
  <si>
    <t>A7</t>
  </si>
  <si>
    <t>Liepu iela-Jennas</t>
  </si>
  <si>
    <t>A8</t>
  </si>
  <si>
    <t>Korģene-Sprundas (4,38)</t>
  </si>
  <si>
    <t>A9</t>
  </si>
  <si>
    <t>Lauteri-2-Priediņi-2</t>
  </si>
  <si>
    <t>A10</t>
  </si>
  <si>
    <t>Sila iela-Kraujas</t>
  </si>
  <si>
    <t>A11</t>
  </si>
  <si>
    <t>Senvieta-Lāņu muiža</t>
  </si>
  <si>
    <t>B1</t>
  </si>
  <si>
    <t>Pīlāgi - Krastmaļi</t>
  </si>
  <si>
    <t>B2</t>
  </si>
  <si>
    <t>Pamati - Alkšņi</t>
  </si>
  <si>
    <t>B3</t>
  </si>
  <si>
    <t>Akmeņlīdumi - Apogi</t>
  </si>
  <si>
    <t>B4</t>
  </si>
  <si>
    <t>Dūjiņas - Madaras</t>
  </si>
  <si>
    <t>B5</t>
  </si>
  <si>
    <t>Robežnieki - Strautmaļi</t>
  </si>
  <si>
    <t>B6</t>
  </si>
  <si>
    <t>Ļekungas - Ķieģeļnieki</t>
  </si>
  <si>
    <t>B7</t>
  </si>
  <si>
    <t>Karateri - Bērzsulas</t>
  </si>
  <si>
    <t>B8</t>
  </si>
  <si>
    <t>Varži - Lūri</t>
  </si>
  <si>
    <t>B9</t>
  </si>
  <si>
    <t>Vāverītes - Mežpils</t>
  </si>
  <si>
    <t>B10</t>
  </si>
  <si>
    <t>Rūjas - Dibeni</t>
  </si>
  <si>
    <t>B11</t>
  </si>
  <si>
    <t>Braslas -Fabrikas</t>
  </si>
  <si>
    <t>B12</t>
  </si>
  <si>
    <t>Kļaviņas - Buļnoras</t>
  </si>
  <si>
    <t>B13</t>
  </si>
  <si>
    <t>Smilgas - Toskāna</t>
  </si>
  <si>
    <t>B14</t>
  </si>
  <si>
    <t>Skujiņas - Akmeņgravas 1 (3.98)</t>
  </si>
  <si>
    <t>B15</t>
  </si>
  <si>
    <t>Veckarogi - Tamisāri (1.32)</t>
  </si>
  <si>
    <t>B16</t>
  </si>
  <si>
    <t>Enkuri - Aizkalni</t>
  </si>
  <si>
    <t>B17</t>
  </si>
  <si>
    <t>Gundegas- Košķuļi (1.42)</t>
  </si>
  <si>
    <t>B18</t>
  </si>
  <si>
    <t>Fotmeži - Noriņas</t>
  </si>
  <si>
    <t>B19</t>
  </si>
  <si>
    <t>Tamisāri - Toskāna</t>
  </si>
  <si>
    <t>B20</t>
  </si>
  <si>
    <t>Lieplejas - Mežuļi</t>
  </si>
  <si>
    <t>B21</t>
  </si>
  <si>
    <t>Cīņas - Gobas</t>
  </si>
  <si>
    <t>B22</t>
  </si>
  <si>
    <t>Zītari- Ezerkalni</t>
  </si>
  <si>
    <t>B23</t>
  </si>
  <si>
    <t>Ābelītes- Irbītes</t>
  </si>
  <si>
    <t>B24</t>
  </si>
  <si>
    <t>Dunduri - Korģenes katlumāja</t>
  </si>
  <si>
    <t>B25</t>
  </si>
  <si>
    <t>Zītaru ielas sākums - Atvases</t>
  </si>
  <si>
    <t>B26</t>
  </si>
  <si>
    <t>Sargi - Paozoli (3,15)</t>
  </si>
  <si>
    <t>B27</t>
  </si>
  <si>
    <t xml:space="preserve"> Līdumi - Krastiņi (5.06)</t>
  </si>
  <si>
    <t>B28</t>
  </si>
  <si>
    <t>Jaunbērziņi - Vīcupi</t>
  </si>
  <si>
    <t>B29</t>
  </si>
  <si>
    <t>Centra Kalte - Ozoldegumi</t>
  </si>
  <si>
    <t>B30</t>
  </si>
  <si>
    <t>Mehanizācijas iela - Torbgaļi</t>
  </si>
  <si>
    <t>B31</t>
  </si>
  <si>
    <t>Liepavoti - Lapmeži</t>
  </si>
  <si>
    <t>B32</t>
  </si>
  <si>
    <t>Liepavoti - Mežiņi</t>
  </si>
  <si>
    <t>B33</t>
  </si>
  <si>
    <t>Torbgaļi - Melderi</t>
  </si>
  <si>
    <t>B34</t>
  </si>
  <si>
    <t>Svētciema pievedceļš</t>
  </si>
  <si>
    <t>B35</t>
  </si>
  <si>
    <t>Kāpu iela - Kārandas</t>
  </si>
  <si>
    <t>B36</t>
  </si>
  <si>
    <t>Jūras iela - Tobergkalni</t>
  </si>
  <si>
    <t>B37</t>
  </si>
  <si>
    <t>Medņi - Svētupes</t>
  </si>
  <si>
    <t>B38</t>
  </si>
  <si>
    <t>Jesperi-Misiņi</t>
  </si>
  <si>
    <t>B39</t>
  </si>
  <si>
    <t>Palmas - Pūpoli (5.12)</t>
  </si>
  <si>
    <t>B40</t>
  </si>
  <si>
    <t>Altaji - Straumes</t>
  </si>
  <si>
    <t>B41</t>
  </si>
  <si>
    <t xml:space="preserve"> Ozoli - Pārupes (4.49)</t>
  </si>
  <si>
    <t>B42</t>
  </si>
  <si>
    <t>Vāvuļi - Ozoli</t>
  </si>
  <si>
    <t>B43</t>
  </si>
  <si>
    <t>Utkas - Zeltiņi</t>
  </si>
  <si>
    <t>B44</t>
  </si>
  <si>
    <t>Radziņi - Arāji</t>
  </si>
  <si>
    <t>B45</t>
  </si>
  <si>
    <t>Rutki - Ceļmalas</t>
  </si>
  <si>
    <t>B46</t>
  </si>
  <si>
    <t>Stūrīši - Kārkliņi</t>
  </si>
  <si>
    <t>B47</t>
  </si>
  <si>
    <t>Apiņi - Saulītes</t>
  </si>
  <si>
    <t>B48</t>
  </si>
  <si>
    <t>Pīlādži - Grantskalni</t>
  </si>
  <si>
    <t>B49</t>
  </si>
  <si>
    <t>Lapiņas - Sīpoli</t>
  </si>
  <si>
    <t>B50</t>
  </si>
  <si>
    <t>Burtnieki - Stirnas</t>
  </si>
  <si>
    <t>B51</t>
  </si>
  <si>
    <t>Lāses - Ķepiņi</t>
  </si>
  <si>
    <t>B52</t>
  </si>
  <si>
    <t>Varoņi-2 - Jūrmalnieki</t>
  </si>
  <si>
    <t>B53</t>
  </si>
  <si>
    <t>Korķi - Cinīši</t>
  </si>
  <si>
    <t>B54</t>
  </si>
  <si>
    <t>Zvejnieki - Šleseri</t>
  </si>
  <si>
    <t>B55</t>
  </si>
  <si>
    <t>Silnieki - Mieriņi</t>
  </si>
  <si>
    <t>B56</t>
  </si>
  <si>
    <t>Varoņi - Druvnieki-1</t>
  </si>
  <si>
    <t>B57</t>
  </si>
  <si>
    <t>Lielurgas - Oltuži</t>
  </si>
  <si>
    <t>B58</t>
  </si>
  <si>
    <t>Ķieģeļcepļi - Varoņi</t>
  </si>
  <si>
    <t>B59</t>
  </si>
  <si>
    <t>Ligzdas - Straujupītes</t>
  </si>
  <si>
    <t>B60</t>
  </si>
  <si>
    <t>Jasmīni-2 - Jespari</t>
  </si>
  <si>
    <t>B61</t>
  </si>
  <si>
    <t>Jasmīni-2 - Tīreļi</t>
  </si>
  <si>
    <t>B62</t>
  </si>
  <si>
    <t>Zivtiņas - Siliņi</t>
  </si>
  <si>
    <t>C1</t>
  </si>
  <si>
    <t>Veclejnieki- Priežkalni</t>
  </si>
  <si>
    <t>C2</t>
  </si>
  <si>
    <t>Krīvas - Tuiskas</t>
  </si>
  <si>
    <t>C3</t>
  </si>
  <si>
    <t>Pīkoli - Zariņi</t>
  </si>
  <si>
    <t>C4</t>
  </si>
  <si>
    <t>Strēlnieki - Induļi</t>
  </si>
  <si>
    <t>C5</t>
  </si>
  <si>
    <t>Tāmavas - Niedriņas</t>
  </si>
  <si>
    <t>C6</t>
  </si>
  <si>
    <t>Ošlejas - Vībotnes</t>
  </si>
  <si>
    <t>C7</t>
  </si>
  <si>
    <t>Zvejnieki - Ķelderi</t>
  </si>
  <si>
    <t>C8</t>
  </si>
  <si>
    <t>Silkalni - Braslas</t>
  </si>
  <si>
    <t>C9</t>
  </si>
  <si>
    <t>Kuiķules ceļš - Caunītes</t>
  </si>
  <si>
    <t>Ainaži</t>
  </si>
  <si>
    <t>A12</t>
  </si>
  <si>
    <t>Līči-Kalnurgāji   (4,65)</t>
  </si>
  <si>
    <t>A13</t>
  </si>
  <si>
    <t xml:space="preserve">Mērnieki-Irnumi   </t>
  </si>
  <si>
    <t>A14</t>
  </si>
  <si>
    <t>Šalkas-Rostes</t>
  </si>
  <si>
    <t>B63</t>
  </si>
  <si>
    <t>Vārpas-Rozēni</t>
  </si>
  <si>
    <t>B64</t>
  </si>
  <si>
    <t>Ceļš uz Pārupi</t>
  </si>
  <si>
    <t>B65</t>
  </si>
  <si>
    <t>Pierobežas ceļš</t>
  </si>
  <si>
    <t>B66</t>
  </si>
  <si>
    <t>Mežgaļu ceļš</t>
  </si>
  <si>
    <t>B67</t>
  </si>
  <si>
    <t>Dižozolu ceļš</t>
  </si>
  <si>
    <t>B68</t>
  </si>
  <si>
    <t>Mazozolu ceļš</t>
  </si>
  <si>
    <t>C10</t>
  </si>
  <si>
    <t>Pašupes ceļš (3,70)</t>
  </si>
  <si>
    <t>C11</t>
  </si>
  <si>
    <t>Jaunmailītes - Vētras</t>
  </si>
  <si>
    <t>C12</t>
  </si>
  <si>
    <t>Mežstrauti - Vanagi</t>
  </si>
  <si>
    <t>C13</t>
  </si>
  <si>
    <t>Vecsaulītes - Jaunsaulītes (0,49)</t>
  </si>
  <si>
    <t>C14</t>
  </si>
  <si>
    <t>Bernhardi - Mērnieku skola</t>
  </si>
  <si>
    <t>C15</t>
  </si>
  <si>
    <t>Dzelzceļš</t>
  </si>
  <si>
    <t>C16</t>
  </si>
  <si>
    <t>Ceļš uz Birzēm</t>
  </si>
  <si>
    <t>C17</t>
  </si>
  <si>
    <t>Saules ceļš</t>
  </si>
  <si>
    <t>C18</t>
  </si>
  <si>
    <t>Avotkalnu ceļš</t>
  </si>
  <si>
    <t>C19</t>
  </si>
  <si>
    <t>Jostiņu ceļš</t>
  </si>
  <si>
    <t>C20</t>
  </si>
  <si>
    <t>Silāju ceļš (+C11)</t>
  </si>
  <si>
    <t>C21</t>
  </si>
  <si>
    <t>Vētru ceļš</t>
  </si>
  <si>
    <t>C22</t>
  </si>
  <si>
    <t>Ceļš uz Pertiem</t>
  </si>
  <si>
    <t>C23</t>
  </si>
  <si>
    <t>Zemenes-Osīši (2,08)+Gundegas</t>
  </si>
  <si>
    <t>C24</t>
  </si>
  <si>
    <t>Ceļš uz Ragpuriņiem</t>
  </si>
  <si>
    <t>C25</t>
  </si>
  <si>
    <t>Ceļš uz Zaļumniekiem</t>
  </si>
  <si>
    <t>C26</t>
  </si>
  <si>
    <t>Punči-Zālītes (3,40)</t>
  </si>
  <si>
    <t>C27</t>
  </si>
  <si>
    <t>Ceļš uz Arājiem</t>
  </si>
  <si>
    <t>C28</t>
  </si>
  <si>
    <t>Senču ceļš</t>
  </si>
  <si>
    <t>C29</t>
  </si>
  <si>
    <t>Andrupu ceļš (1,76)</t>
  </si>
  <si>
    <t>C30</t>
  </si>
  <si>
    <t>Alkšņu ceļš</t>
  </si>
  <si>
    <t>C31</t>
  </si>
  <si>
    <t>Varžu ceļš (2,26)</t>
  </si>
  <si>
    <t>C32</t>
  </si>
  <si>
    <t>Mērnieku skola-Irnumi</t>
  </si>
  <si>
    <t>C33</t>
  </si>
  <si>
    <t>Sila ceļš</t>
  </si>
  <si>
    <t>C34</t>
  </si>
  <si>
    <t>Rūtas-Branti</t>
  </si>
  <si>
    <t>C35</t>
  </si>
  <si>
    <t>Mežmaļu ceļš</t>
  </si>
  <si>
    <t>Liepupe</t>
  </si>
  <si>
    <t>A15</t>
  </si>
  <si>
    <t>Kalnsolas-Roņi</t>
  </si>
  <si>
    <t>A16</t>
  </si>
  <si>
    <t>Baznīca - Pidas pagasta padome (9,08)</t>
  </si>
  <si>
    <t>A17</t>
  </si>
  <si>
    <t>Vecmuiža - Dāči</t>
  </si>
  <si>
    <t>A18</t>
  </si>
  <si>
    <t>Lembuži - Tūja</t>
  </si>
  <si>
    <t>A19</t>
  </si>
  <si>
    <t>Tūja-Ežurgas</t>
  </si>
  <si>
    <t>A20</t>
  </si>
  <si>
    <t>Tūjas skola-Pīlāgi</t>
  </si>
  <si>
    <t>A21</t>
  </si>
  <si>
    <t>Liepupes muiža - Kannieki</t>
  </si>
  <si>
    <t>A22</t>
  </si>
  <si>
    <t>Baznīca - Seķi</t>
  </si>
  <si>
    <t>A23</t>
  </si>
  <si>
    <t>Pagasta padome - Vangas</t>
  </si>
  <si>
    <t>A24</t>
  </si>
  <si>
    <t>Raunīši - Mežciems</t>
  </si>
  <si>
    <t>A25</t>
  </si>
  <si>
    <t>Birzgaļi - Lukstiņi</t>
  </si>
  <si>
    <t>A26</t>
  </si>
  <si>
    <t>Pīlāgi - Saulītes</t>
  </si>
  <si>
    <t>A27</t>
  </si>
  <si>
    <t>Gulbīši - Liepupes muiža</t>
  </si>
  <si>
    <t>A28</t>
  </si>
  <si>
    <t>Pamati - Dzenīši</t>
  </si>
  <si>
    <t>A29</t>
  </si>
  <si>
    <t>Dzirnavas - Rūķīši</t>
  </si>
  <si>
    <t>A30</t>
  </si>
  <si>
    <t>Sniedzes - Silnieki</t>
  </si>
  <si>
    <t>A31</t>
  </si>
  <si>
    <t>Vīganti - Seķu purvs</t>
  </si>
  <si>
    <t>A32</t>
  </si>
  <si>
    <t>Zaķi - Tūja</t>
  </si>
  <si>
    <t>A33</t>
  </si>
  <si>
    <t>Jaunrozes - Mežmuiža</t>
  </si>
  <si>
    <t>A34</t>
  </si>
  <si>
    <t>Stiebri - Jaunkumpāni</t>
  </si>
  <si>
    <t>A35</t>
  </si>
  <si>
    <t>Gāršas - Dunte</t>
  </si>
  <si>
    <t>A36</t>
  </si>
  <si>
    <t>Aizupes - Seķu purvs</t>
  </si>
  <si>
    <t>B69</t>
  </si>
  <si>
    <t>Kļaviņas - Eglītes</t>
  </si>
  <si>
    <t>B70</t>
  </si>
  <si>
    <t>Krastkalni - Jūrmalnieki</t>
  </si>
  <si>
    <t>B71</t>
  </si>
  <si>
    <t>Klāviņi - Strazdi</t>
  </si>
  <si>
    <t>B72</t>
  </si>
  <si>
    <t>Prinkas - Rozēni</t>
  </si>
  <si>
    <t>B73</t>
  </si>
  <si>
    <t>Noriņas - Mehāniskās darbnīcas</t>
  </si>
  <si>
    <t>B74</t>
  </si>
  <si>
    <t>Kalnsproģi - Baldoņi</t>
  </si>
  <si>
    <t>B75</t>
  </si>
  <si>
    <t>Pasti - Sīpoli</t>
  </si>
  <si>
    <t>B76</t>
  </si>
  <si>
    <t>Kaimiņi - Sausiņi</t>
  </si>
  <si>
    <t>B77</t>
  </si>
  <si>
    <t>Niedras - Tallinas šos.</t>
  </si>
  <si>
    <t>B78</t>
  </si>
  <si>
    <t>Mievas - Tūjas skola (1,74)</t>
  </si>
  <si>
    <t>B79</t>
  </si>
  <si>
    <t>Dzenīši - Kurpnieki</t>
  </si>
  <si>
    <t>B80</t>
  </si>
  <si>
    <t>Skoliņas - Pasti</t>
  </si>
  <si>
    <t>B81</t>
  </si>
  <si>
    <t>Tallinas šoseja - Jaunkaupi</t>
  </si>
  <si>
    <t>C36</t>
  </si>
  <si>
    <t>Stārasti - Kļaviņas</t>
  </si>
  <si>
    <t>C37</t>
  </si>
  <si>
    <t>Dzenīši - Pavasari</t>
  </si>
  <si>
    <t>C38</t>
  </si>
  <si>
    <t>Melnbārži - Zaļlapi (1,75)</t>
  </si>
  <si>
    <t>C39</t>
  </si>
  <si>
    <t>Birznieki - Līdumnieki</t>
  </si>
  <si>
    <t>C40</t>
  </si>
  <si>
    <t>Mūrnieki - Saulītes</t>
  </si>
  <si>
    <t>C41</t>
  </si>
  <si>
    <t>Lejas Pūces - Mustkalni</t>
  </si>
  <si>
    <t>C42</t>
  </si>
  <si>
    <t>Tūjas šoseja - Birzmaļi</t>
  </si>
  <si>
    <t>C43</t>
  </si>
  <si>
    <t>Bises - Ķimši</t>
  </si>
  <si>
    <t>C44</t>
  </si>
  <si>
    <t>Strazdi - Birzmaļi</t>
  </si>
  <si>
    <t>C45</t>
  </si>
  <si>
    <t>Ziedlejas - Ķirši</t>
  </si>
  <si>
    <t>C46</t>
  </si>
  <si>
    <t>Ozoliņi - Birznieki</t>
  </si>
  <si>
    <t>C47</t>
  </si>
  <si>
    <t>Alkšņi - Karjers</t>
  </si>
  <si>
    <t>C48</t>
  </si>
  <si>
    <t>Jaunrozes - Monopoli</t>
  </si>
  <si>
    <t>C49</t>
  </si>
  <si>
    <t>Gāršnieki - Krūmiņi</t>
  </si>
  <si>
    <t>C50</t>
  </si>
  <si>
    <t>Porkas - stūrīši</t>
  </si>
  <si>
    <t>C51</t>
  </si>
  <si>
    <t>Kalnbērziņi - Ķieģeļnīca</t>
  </si>
  <si>
    <t>C52</t>
  </si>
  <si>
    <t>Āboliņi - Lejasozoli</t>
  </si>
  <si>
    <t>Kopā:</t>
  </si>
  <si>
    <t>Sal.</t>
  </si>
  <si>
    <t>Ain.</t>
  </si>
  <si>
    <t>Liep.</t>
  </si>
  <si>
    <t>Ielu nosaukums</t>
  </si>
  <si>
    <t>Ciems</t>
  </si>
  <si>
    <t>ĀĶU</t>
  </si>
  <si>
    <t>ATLANTIJAS</t>
  </si>
  <si>
    <t>AUSTRUMU</t>
  </si>
  <si>
    <t>AVOTU</t>
  </si>
  <si>
    <t>BANGU</t>
  </si>
  <si>
    <t>BAZNĪCAS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</si>
  <si>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</si>
  <si>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</si>
  <si>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</si>
  <si>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</si>
  <si>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</si>
  <si>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</si>
  <si>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</si>
  <si>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</si>
  <si>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</si>
  <si>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</si>
  <si>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</si>
  <si>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</si>
  <si>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</si>
  <si>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</si>
  <si>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</si>
  <si>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</si>
  <si>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</si>
  <si>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 xml:space="preserve"> 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</si>
  <si>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</si>
  <si>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</si>
  <si>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</si>
  <si>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</si>
  <si>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</si>
  <si>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</si>
  <si>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</si>
  <si>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</si>
  <si>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</si>
  <si>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</si>
  <si>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</si>
  <si>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</si>
  <si>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</si>
  <si>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</si>
  <si>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</si>
  <si>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</si>
  <si>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</si>
  <si>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</si>
  <si>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</si>
  <si>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</si>
  <si>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</si>
  <si>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</si>
  <si>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</si>
  <si>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</si>
  <si>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 (1,09)</t>
  </si>
  <si>
    <t>MIERA</t>
  </si>
  <si>
    <t>MURDU</t>
  </si>
  <si>
    <t>OSTAS</t>
  </si>
  <si>
    <t>PELDU</t>
  </si>
  <si>
    <t>PĒRNAVAS (5,39)</t>
  </si>
  <si>
    <t>PĻAVAS</t>
  </si>
  <si>
    <t>PRIEŽU</t>
  </si>
  <si>
    <t>RĪGAS</t>
  </si>
  <si>
    <t>ROBEŽU</t>
  </si>
  <si>
    <t>SALACAS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</si>
  <si>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</si>
  <si>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</si>
  <si>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</si>
  <si>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</si>
  <si>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</si>
  <si>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</si>
  <si>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</si>
  <si>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</si>
  <si>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</si>
  <si>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</si>
  <si>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</si>
  <si>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</si>
  <si>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</si>
  <si>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</si>
  <si>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</si>
  <si>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</si>
  <si>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</si>
  <si>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</si>
  <si>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</si>
  <si>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</si>
  <si>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</si>
  <si>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 (1,70)</t>
  </si>
  <si>
    <t>ZIEDU</t>
  </si>
  <si>
    <t>ZVAIGŽŅU</t>
  </si>
  <si>
    <t>ZVEJNIEKU</t>
  </si>
  <si>
    <t>Vecsalaca</t>
  </si>
  <si>
    <t>Ķēniņu iela</t>
  </si>
  <si>
    <t>Donavas iela</t>
  </si>
  <si>
    <t>Parka iela</t>
  </si>
  <si>
    <t>Niedru iela</t>
  </si>
  <si>
    <t>Madaru iela</t>
  </si>
  <si>
    <t>Korģene</t>
  </si>
  <si>
    <t>Zītaru iela</t>
  </si>
  <si>
    <t>Lielā Zītaru iela</t>
  </si>
  <si>
    <t>Līvānu iela</t>
  </si>
  <si>
    <t>Zāļu iela</t>
  </si>
  <si>
    <t>Ošu iela</t>
  </si>
  <si>
    <t>Pūpolu iela</t>
  </si>
  <si>
    <t>Vitrupe</t>
  </si>
  <si>
    <t>Vitrupes iela</t>
  </si>
  <si>
    <t>Svētciems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</si>
  <si>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</si>
  <si>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</si>
  <si>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</si>
  <si>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</si>
  <si>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</si>
  <si>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</si>
  <si>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</si>
  <si>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</si>
  <si>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</si>
  <si>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</si>
  <si>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</si>
  <si>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</si>
  <si>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</si>
  <si>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</si>
  <si>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Aizsaules</t>
  </si>
  <si>
    <t>Austrumu</t>
  </si>
  <si>
    <t>Brīvības (1,06)</t>
  </si>
  <si>
    <t>Baznīcas</t>
  </si>
  <si>
    <t>Dārza (0,43)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</si>
  <si>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</si>
  <si>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</si>
  <si>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</si>
  <si>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</si>
  <si>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</si>
  <si>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</si>
  <si>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</si>
  <si>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</si>
  <si>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</si>
  <si>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</si>
  <si>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</si>
  <si>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</si>
  <si>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</si>
  <si>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</si>
  <si>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</si>
  <si>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</si>
  <si>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</si>
  <si>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</si>
  <si>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</si>
  <si>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</si>
  <si>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</si>
  <si>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</si>
  <si>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</si>
  <si>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</si>
  <si>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</si>
  <si>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 (4,63)</t>
  </si>
  <si>
    <t>Zaļā</t>
  </si>
  <si>
    <t>Zāles</t>
  </si>
  <si>
    <t>Ziedu</t>
  </si>
  <si>
    <t>Zvejnieku</t>
  </si>
  <si>
    <t>Pārupes iela</t>
  </si>
  <si>
    <t>Skolas iela</t>
  </si>
  <si>
    <t xml:space="preserve">Muižas iela </t>
  </si>
  <si>
    <t>Ezera iela</t>
  </si>
  <si>
    <t>Jelgavkrasti</t>
  </si>
  <si>
    <t>Ceriņu iela</t>
  </si>
  <si>
    <t xml:space="preserve">Lazdu iela </t>
  </si>
  <si>
    <t>Tūja</t>
  </si>
  <si>
    <t>Bērzu iela</t>
  </si>
  <si>
    <t>Bangu iela</t>
  </si>
  <si>
    <t>Dzintaru iela</t>
  </si>
  <si>
    <t>Ievu iela</t>
  </si>
  <si>
    <t>Krasta iela</t>
  </si>
  <si>
    <t>Liedaga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</si>
  <si>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</si>
  <si>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</si>
  <si>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</si>
  <si>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</si>
  <si>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</si>
  <si>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</si>
  <si>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</si>
  <si>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</si>
  <si>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</si>
  <si>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</si>
  <si>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</si>
  <si>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</si>
  <si>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</si>
  <si>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km</t>
  </si>
  <si>
    <t>Seņču</t>
  </si>
  <si>
    <t>m3</t>
  </si>
  <si>
    <t xml:space="preserve">Iesēdumu un bedru labošana grants, šķembu segumos un uzlabotas grunts ceļos izmantojot uzņēmēja materiālu </t>
  </si>
  <si>
    <t>Universālais ekskavatora - iekrāvēja stundas izmaksa nestandarta darbiem autoceļu tīklā</t>
  </si>
  <si>
    <t>st.</t>
  </si>
  <si>
    <t>m2</t>
  </si>
  <si>
    <t>Bedrīšu aizpildīšana ar šķembām un bitumena emulsiju izmantojot nepilno tehnoloģiju</t>
  </si>
  <si>
    <t>Ceļa klātnes profilēšana</t>
  </si>
  <si>
    <t>m</t>
  </si>
  <si>
    <t>Bojāto plastmasas caurteku posmu nomaiņa vai jaunas caurtekas izbūve, d=400</t>
  </si>
  <si>
    <t>Grants seguma mehanizēta atjaunošana izmantojot uzņēmēja materiālu</t>
  </si>
  <si>
    <t>Bedrīšu aizpildīšana ar auksto asfaltu vai melnajām šķembām, izmantojot nepilno tehnoloģiju</t>
  </si>
  <si>
    <t>SELAS</t>
  </si>
  <si>
    <t>Salacgrīvas tilta uzturēšana, Dzelzs tilta uzturēšana Ainažu pagastā un Slūžu uzturēšana Liepupē</t>
  </si>
  <si>
    <t>Izcenojums</t>
  </si>
  <si>
    <t>ielas mēn:</t>
  </si>
  <si>
    <t>ceļi mēn:</t>
  </si>
  <si>
    <t>Kopā pa teritorijām:</t>
  </si>
  <si>
    <t>Pavisam KOPĀ:</t>
  </si>
  <si>
    <t>Ceļu klātnes profilēšana</t>
  </si>
  <si>
    <t>ielas km</t>
  </si>
  <si>
    <t>ceļi km</t>
  </si>
  <si>
    <t>Universālā ekskavatora-iekrāvēja stundas izmaksa nestandarta darbiem autoceļu tīklā</t>
  </si>
  <si>
    <t>ielas st</t>
  </si>
  <si>
    <t>ceļi st</t>
  </si>
  <si>
    <t>Summa</t>
  </si>
  <si>
    <t>Kopā</t>
  </si>
  <si>
    <t>ielas m2</t>
  </si>
  <si>
    <t>ceļi m2</t>
  </si>
  <si>
    <t>2016. gada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</si>
</sst>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57">
    <xf numFmtId="0" fontId="0" fillId="0" borderId="0" xfId="0"/>
    <xf numFmtId="0" fontId="1" fillId="0" borderId="0" xfId="1"/>
    <xf numFmtId="0" fontId="1" fillId="0" borderId="0" xfId="1" applyBorder="1"/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49" fontId="3" fillId="0" borderId="8" xfId="1" applyNumberFormat="1" applyFont="1" applyBorder="1" applyAlignment="1">
      <alignment horizontal="left" wrapText="1"/>
    </xf>
    <xf numFmtId="2" fontId="3" fillId="0" borderId="9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1" applyFont="1"/>
    <xf numFmtId="0" fontId="1" fillId="0" borderId="11" xfId="1" applyBorder="1" applyAlignment="1">
      <alignment horizontal="center"/>
    </xf>
    <xf numFmtId="49" fontId="3" fillId="0" borderId="11" xfId="1" applyNumberFormat="1" applyFont="1" applyBorder="1" applyAlignment="1">
      <alignment horizontal="left" wrapText="1"/>
    </xf>
    <xf numFmtId="2" fontId="3" fillId="0" borderId="12" xfId="1" applyNumberFormat="1" applyFont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0" fontId="1" fillId="0" borderId="13" xfId="1" applyBorder="1" applyAlignment="1">
      <alignment horizontal="center"/>
    </xf>
    <xf numFmtId="49" fontId="3" fillId="0" borderId="13" xfId="1" applyNumberFormat="1" applyFont="1" applyBorder="1" applyAlignment="1">
      <alignment horizontal="left" wrapText="1"/>
    </xf>
    <xf numFmtId="2" fontId="3" fillId="0" borderId="14" xfId="1" applyNumberFormat="1" applyFont="1" applyBorder="1" applyAlignment="1">
      <alignment horizontal="center"/>
    </xf>
    <xf numFmtId="0" fontId="1" fillId="0" borderId="15" xfId="1" applyBorder="1" applyAlignment="1">
      <alignment horizontal="center"/>
    </xf>
    <xf numFmtId="2" fontId="3" fillId="0" borderId="16" xfId="1" applyNumberFormat="1" applyFont="1" applyBorder="1" applyAlignment="1">
      <alignment horizontal="center"/>
    </xf>
    <xf numFmtId="49" fontId="3" fillId="0" borderId="11" xfId="1" applyNumberFormat="1" applyFont="1" applyBorder="1" applyAlignment="1">
      <alignment wrapText="1"/>
    </xf>
    <xf numFmtId="49" fontId="3" fillId="0" borderId="11" xfId="1" applyNumberFormat="1" applyFont="1" applyFill="1" applyBorder="1" applyAlignment="1">
      <alignment wrapText="1"/>
    </xf>
    <xf numFmtId="0" fontId="6" fillId="0" borderId="11" xfId="1" applyFont="1" applyBorder="1" applyAlignment="1">
      <alignment horizontal="center"/>
    </xf>
    <xf numFmtId="0" fontId="6" fillId="0" borderId="0" xfId="1" applyFont="1" applyFill="1" applyBorder="1"/>
    <xf numFmtId="49" fontId="3" fillId="0" borderId="13" xfId="1" applyNumberFormat="1" applyFont="1" applyBorder="1" applyAlignment="1">
      <alignment wrapText="1"/>
    </xf>
    <xf numFmtId="2" fontId="7" fillId="0" borderId="16" xfId="1" applyNumberFormat="1" applyFont="1" applyBorder="1" applyAlignment="1">
      <alignment horizontal="center"/>
    </xf>
    <xf numFmtId="2" fontId="7" fillId="0" borderId="12" xfId="1" applyNumberFormat="1" applyFont="1" applyBorder="1" applyAlignment="1">
      <alignment horizontal="center"/>
    </xf>
    <xf numFmtId="49" fontId="7" fillId="0" borderId="11" xfId="1" applyNumberFormat="1" applyFont="1" applyBorder="1" applyAlignment="1">
      <alignment horizontal="left" wrapText="1"/>
    </xf>
    <xf numFmtId="49" fontId="7" fillId="0" borderId="13" xfId="1" applyNumberFormat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3" fillId="0" borderId="15" xfId="1" applyFont="1" applyFill="1" applyBorder="1" applyAlignment="1">
      <alignment horizontal="left" wrapText="1"/>
    </xf>
    <xf numFmtId="2" fontId="3" fillId="2" borderId="16" xfId="1" applyNumberFormat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3" fillId="0" borderId="11" xfId="1" applyFont="1" applyBorder="1" applyAlignment="1">
      <alignment horizontal="left" wrapText="1"/>
    </xf>
    <xf numFmtId="0" fontId="1" fillId="0" borderId="13" xfId="1" applyFill="1" applyBorder="1" applyAlignment="1">
      <alignment horizontal="center"/>
    </xf>
    <xf numFmtId="49" fontId="5" fillId="0" borderId="15" xfId="1" applyNumberFormat="1" applyFont="1" applyBorder="1" applyAlignment="1">
      <alignment wrapText="1"/>
    </xf>
    <xf numFmtId="2" fontId="5" fillId="0" borderId="16" xfId="1" applyNumberFormat="1" applyFont="1" applyBorder="1" applyAlignment="1">
      <alignment horizontal="center"/>
    </xf>
    <xf numFmtId="49" fontId="5" fillId="0" borderId="11" xfId="1" applyNumberFormat="1" applyFont="1" applyBorder="1" applyAlignment="1">
      <alignment wrapText="1"/>
    </xf>
    <xf numFmtId="2" fontId="5" fillId="0" borderId="12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left" wrapText="1"/>
    </xf>
    <xf numFmtId="2" fontId="7" fillId="2" borderId="16" xfId="1" applyNumberFormat="1" applyFont="1" applyFill="1" applyBorder="1" applyAlignment="1">
      <alignment horizontal="center"/>
    </xf>
    <xf numFmtId="2" fontId="7" fillId="2" borderId="12" xfId="1" applyNumberFormat="1" applyFont="1" applyFill="1" applyBorder="1" applyAlignment="1">
      <alignment horizontal="center"/>
    </xf>
    <xf numFmtId="2" fontId="7" fillId="0" borderId="12" xfId="1" applyNumberFormat="1" applyFont="1" applyFill="1" applyBorder="1" applyAlignment="1">
      <alignment horizontal="center"/>
    </xf>
    <xf numFmtId="49" fontId="8" fillId="0" borderId="11" xfId="1" applyNumberFormat="1" applyFont="1" applyBorder="1" applyAlignment="1">
      <alignment horizontal="left" wrapText="1"/>
    </xf>
    <xf numFmtId="2" fontId="8" fillId="0" borderId="12" xfId="1" applyNumberFormat="1" applyFont="1" applyBorder="1" applyAlignment="1">
      <alignment horizontal="center"/>
    </xf>
    <xf numFmtId="2" fontId="8" fillId="2" borderId="12" xfId="1" applyNumberFormat="1" applyFont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left" wrapText="1"/>
    </xf>
    <xf numFmtId="49" fontId="5" fillId="0" borderId="11" xfId="1" applyNumberFormat="1" applyFont="1" applyBorder="1" applyAlignment="1">
      <alignment horizontal="left" wrapText="1"/>
    </xf>
    <xf numFmtId="49" fontId="3" fillId="0" borderId="15" xfId="1" applyNumberFormat="1" applyFont="1" applyBorder="1" applyAlignment="1">
      <alignment wrapText="1"/>
    </xf>
    <xf numFmtId="2" fontId="3" fillId="0" borderId="16" xfId="1" applyNumberFormat="1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center"/>
    </xf>
    <xf numFmtId="0" fontId="1" fillId="0" borderId="3" xfId="1" applyFill="1" applyBorder="1"/>
    <xf numFmtId="0" fontId="1" fillId="0" borderId="5" xfId="1" applyFill="1" applyBorder="1" applyAlignment="1">
      <alignment horizontal="right"/>
    </xf>
    <xf numFmtId="4" fontId="1" fillId="0" borderId="6" xfId="1" applyNumberFormat="1" applyFill="1" applyBorder="1" applyAlignment="1">
      <alignment horizontal="center"/>
    </xf>
    <xf numFmtId="0" fontId="2" fillId="0" borderId="0" xfId="1" applyFont="1" applyFill="1"/>
    <xf numFmtId="0" fontId="1" fillId="0" borderId="0" xfId="1" applyFill="1" applyBorder="1"/>
    <xf numFmtId="4" fontId="4" fillId="0" borderId="0" xfId="1" applyNumberFormat="1" applyFont="1" applyBorder="1"/>
    <xf numFmtId="164" fontId="4" fillId="0" borderId="0" xfId="1" applyNumberFormat="1" applyFont="1"/>
    <xf numFmtId="4" fontId="1" fillId="0" borderId="0" xfId="1" applyNumberFormat="1"/>
    <xf numFmtId="164" fontId="0" fillId="0" borderId="0" xfId="2" applyFont="1"/>
    <xf numFmtId="16" fontId="1" fillId="0" borderId="0" xfId="1" applyNumberFormat="1" applyAlignment="1">
      <alignment wrapText="1"/>
    </xf>
    <xf numFmtId="0" fontId="1" fillId="0" borderId="19" xfId="1" applyFill="1" applyBorder="1" applyAlignment="1">
      <alignment horizontal="center"/>
    </xf>
    <xf numFmtId="0" fontId="1" fillId="0" borderId="0" xfId="1" applyBorder="1" applyAlignment="1">
      <alignment horizontal="center"/>
    </xf>
    <xf numFmtId="49" fontId="7" fillId="0" borderId="15" xfId="1" applyNumberFormat="1" applyFont="1" applyFill="1" applyBorder="1" applyAlignment="1">
      <alignment wrapText="1"/>
    </xf>
    <xf numFmtId="4" fontId="7" fillId="0" borderId="16" xfId="1" applyNumberFormat="1" applyFont="1" applyFill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49" fontId="7" fillId="0" borderId="11" xfId="1" applyNumberFormat="1" applyFont="1" applyFill="1" applyBorder="1" applyAlignment="1">
      <alignment wrapText="1"/>
    </xf>
    <xf numFmtId="4" fontId="7" fillId="0" borderId="12" xfId="1" applyNumberFormat="1" applyFont="1" applyFill="1" applyBorder="1" applyAlignment="1">
      <alignment horizontal="center"/>
    </xf>
    <xf numFmtId="49" fontId="8" fillId="0" borderId="11" xfId="1" applyNumberFormat="1" applyFont="1" applyFill="1" applyBorder="1" applyAlignment="1">
      <alignment wrapText="1"/>
    </xf>
    <xf numFmtId="4" fontId="8" fillId="0" borderId="12" xfId="1" applyNumberFormat="1" applyFont="1" applyFill="1" applyBorder="1" applyAlignment="1">
      <alignment horizontal="center"/>
    </xf>
    <xf numFmtId="49" fontId="7" fillId="0" borderId="22" xfId="1" applyNumberFormat="1" applyFont="1" applyFill="1" applyBorder="1" applyAlignment="1">
      <alignment wrapText="1"/>
    </xf>
    <xf numFmtId="49" fontId="3" fillId="0" borderId="8" xfId="1" applyNumberFormat="1" applyFont="1" applyFill="1" applyBorder="1" applyAlignment="1">
      <alignment wrapText="1"/>
    </xf>
    <xf numFmtId="2" fontId="3" fillId="0" borderId="9" xfId="1" applyNumberFormat="1" applyFont="1" applyFill="1" applyBorder="1" applyAlignment="1">
      <alignment horizontal="center"/>
    </xf>
    <xf numFmtId="2" fontId="3" fillId="0" borderId="12" xfId="1" applyNumberFormat="1" applyFont="1" applyFill="1" applyBorder="1" applyAlignment="1">
      <alignment horizontal="center"/>
    </xf>
    <xf numFmtId="49" fontId="3" fillId="0" borderId="13" xfId="1" applyNumberFormat="1" applyFont="1" applyFill="1" applyBorder="1" applyAlignment="1">
      <alignment wrapText="1"/>
    </xf>
    <xf numFmtId="49" fontId="3" fillId="0" borderId="15" xfId="1" applyNumberFormat="1" applyFont="1" applyFill="1" applyBorder="1" applyAlignment="1">
      <alignment wrapText="1"/>
    </xf>
    <xf numFmtId="49" fontId="3" fillId="0" borderId="22" xfId="1" applyNumberFormat="1" applyFont="1" applyFill="1" applyBorder="1" applyAlignment="1">
      <alignment wrapText="1"/>
    </xf>
    <xf numFmtId="2" fontId="3" fillId="0" borderId="23" xfId="1" applyNumberFormat="1" applyFont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49" fontId="3" fillId="0" borderId="5" xfId="1" applyNumberFormat="1" applyFont="1" applyFill="1" applyBorder="1" applyAlignment="1">
      <alignment wrapText="1"/>
    </xf>
    <xf numFmtId="49" fontId="3" fillId="0" borderId="6" xfId="1" applyNumberFormat="1" applyFont="1" applyFill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0" fontId="1" fillId="0" borderId="0" xfId="1" applyFill="1"/>
    <xf numFmtId="2" fontId="1" fillId="0" borderId="0" xfId="1" applyNumberFormat="1" applyBorder="1"/>
    <xf numFmtId="4" fontId="7" fillId="0" borderId="25" xfId="1" applyNumberFormat="1" applyFont="1" applyFill="1" applyBorder="1" applyAlignment="1">
      <alignment horizontal="center"/>
    </xf>
    <xf numFmtId="4" fontId="7" fillId="0" borderId="26" xfId="1" applyNumberFormat="1" applyFont="1" applyFill="1" applyBorder="1" applyAlignment="1">
      <alignment horizontal="center"/>
    </xf>
    <xf numFmtId="4" fontId="8" fillId="0" borderId="26" xfId="1" applyNumberFormat="1" applyFont="1" applyFill="1" applyBorder="1" applyAlignment="1">
      <alignment horizontal="center"/>
    </xf>
    <xf numFmtId="4" fontId="7" fillId="2" borderId="26" xfId="1" applyNumberFormat="1" applyFont="1" applyFill="1" applyBorder="1" applyAlignment="1">
      <alignment horizontal="center"/>
    </xf>
    <xf numFmtId="4" fontId="7" fillId="3" borderId="26" xfId="1" applyNumberFormat="1" applyFont="1" applyFill="1" applyBorder="1" applyAlignment="1">
      <alignment horizontal="center"/>
    </xf>
    <xf numFmtId="4" fontId="7" fillId="0" borderId="27" xfId="1" applyNumberFormat="1" applyFont="1" applyFill="1" applyBorder="1" applyAlignment="1">
      <alignment horizontal="center"/>
    </xf>
    <xf numFmtId="2" fontId="3" fillId="0" borderId="28" xfId="1" applyNumberFormat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2" fontId="3" fillId="0" borderId="29" xfId="1" applyNumberFormat="1" applyFont="1" applyFill="1" applyBorder="1" applyAlignment="1">
      <alignment horizontal="center"/>
    </xf>
    <xf numFmtId="2" fontId="3" fillId="0" borderId="25" xfId="1" applyNumberFormat="1" applyFont="1" applyFill="1" applyBorder="1" applyAlignment="1">
      <alignment horizontal="center"/>
    </xf>
    <xf numFmtId="2" fontId="3" fillId="0" borderId="27" xfId="1" applyNumberFormat="1" applyFont="1" applyFill="1" applyBorder="1" applyAlignment="1">
      <alignment horizontal="center"/>
    </xf>
    <xf numFmtId="49" fontId="3" fillId="0" borderId="24" xfId="1" applyNumberFormat="1" applyFont="1" applyFill="1" applyBorder="1" applyAlignment="1">
      <alignment horizontal="center"/>
    </xf>
    <xf numFmtId="2" fontId="3" fillId="2" borderId="26" xfId="1" applyNumberFormat="1" applyFont="1" applyFill="1" applyBorder="1" applyAlignment="1">
      <alignment horizontal="center"/>
    </xf>
    <xf numFmtId="4" fontId="7" fillId="0" borderId="29" xfId="1" applyNumberFormat="1" applyFont="1" applyFill="1" applyBorder="1" applyAlignment="1">
      <alignment horizontal="center"/>
    </xf>
    <xf numFmtId="0" fontId="1" fillId="0" borderId="30" xfId="1" applyFill="1" applyBorder="1" applyAlignment="1">
      <alignment horizontal="center"/>
    </xf>
    <xf numFmtId="4" fontId="1" fillId="0" borderId="24" xfId="1" applyNumberFormat="1" applyFill="1" applyBorder="1" applyAlignment="1">
      <alignment horizontal="center"/>
    </xf>
    <xf numFmtId="2" fontId="1" fillId="0" borderId="31" xfId="1" applyNumberFormat="1" applyFill="1" applyBorder="1"/>
    <xf numFmtId="2" fontId="1" fillId="0" borderId="32" xfId="1" applyNumberFormat="1" applyFill="1" applyBorder="1"/>
    <xf numFmtId="0" fontId="10" fillId="0" borderId="24" xfId="1" applyFont="1" applyBorder="1" applyAlignment="1">
      <alignment horizontal="center"/>
    </xf>
    <xf numFmtId="2" fontId="9" fillId="0" borderId="31" xfId="1" applyNumberFormat="1" applyFont="1" applyFill="1" applyBorder="1"/>
    <xf numFmtId="2" fontId="9" fillId="0" borderId="32" xfId="1" applyNumberFormat="1" applyFont="1" applyFill="1" applyBorder="1"/>
    <xf numFmtId="0" fontId="1" fillId="0" borderId="24" xfId="1" applyBorder="1" applyAlignment="1">
      <alignment horizontal="center" wrapText="1"/>
    </xf>
    <xf numFmtId="0" fontId="1" fillId="0" borderId="5" xfId="1" applyBorder="1" applyAlignment="1">
      <alignment vertical="center" wrapText="1"/>
    </xf>
    <xf numFmtId="4" fontId="2" fillId="0" borderId="0" xfId="1" applyNumberFormat="1" applyFont="1" applyBorder="1" applyAlignment="1">
      <alignment horizontal="center"/>
    </xf>
    <xf numFmtId="0" fontId="0" fillId="0" borderId="0" xfId="1" applyFont="1" applyBorder="1"/>
    <xf numFmtId="0" fontId="11" fillId="0" borderId="34" xfId="0" applyFont="1" applyBorder="1" applyAlignment="1">
      <alignment horizontal="center" vertical="center" wrapText="1"/>
    </xf>
    <xf numFmtId="14" fontId="1" fillId="0" borderId="24" xfId="1" applyNumberFormat="1" applyBorder="1" applyAlignment="1">
      <alignment horizontal="center" wrapText="1"/>
    </xf>
    <xf numFmtId="49" fontId="3" fillId="4" borderId="11" xfId="1" applyNumberFormat="1" applyFont="1" applyFill="1" applyBorder="1" applyAlignment="1">
      <alignment wrapText="1"/>
    </xf>
    <xf numFmtId="2" fontId="3" fillId="4" borderId="12" xfId="1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left"/>
    </xf>
    <xf numFmtId="0" fontId="11" fillId="0" borderId="2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" fontId="7" fillId="0" borderId="28" xfId="1" applyNumberFormat="1" applyFont="1" applyFill="1" applyBorder="1" applyAlignment="1">
      <alignment horizontal="center"/>
    </xf>
    <xf numFmtId="4" fontId="7" fillId="5" borderId="12" xfId="1" applyNumberFormat="1" applyFont="1" applyFill="1" applyBorder="1" applyAlignment="1">
      <alignment horizontal="center"/>
    </xf>
    <xf numFmtId="4" fontId="7" fillId="5" borderId="26" xfId="1" applyNumberFormat="1" applyFont="1" applyFill="1" applyBorder="1" applyAlignment="1">
      <alignment horizontal="center"/>
    </xf>
    <xf numFmtId="4" fontId="7" fillId="5" borderId="23" xfId="1" applyNumberFormat="1" applyFont="1" applyFill="1" applyBorder="1" applyAlignment="1">
      <alignment horizontal="center"/>
    </xf>
    <xf numFmtId="4" fontId="7" fillId="5" borderId="27" xfId="1" applyNumberFormat="1" applyFont="1" applyFill="1" applyBorder="1" applyAlignment="1">
      <alignment horizontal="center"/>
    </xf>
    <xf numFmtId="0" fontId="10" fillId="0" borderId="35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0" borderId="36" xfId="1" applyNumberFormat="1" applyFont="1" applyBorder="1" applyAlignment="1">
      <alignment horizontal="center"/>
    </xf>
    <xf numFmtId="49" fontId="3" fillId="5" borderId="8" xfId="1" applyNumberFormat="1" applyFont="1" applyFill="1" applyBorder="1" applyAlignment="1">
      <alignment horizontal="left" wrapText="1"/>
    </xf>
    <xf numFmtId="2" fontId="3" fillId="5" borderId="9" xfId="1" applyNumberFormat="1" applyFont="1" applyFill="1" applyBorder="1" applyAlignment="1">
      <alignment horizontal="center"/>
    </xf>
    <xf numFmtId="2" fontId="3" fillId="5" borderId="37" xfId="1" applyNumberFormat="1" applyFont="1" applyFill="1" applyBorder="1" applyAlignment="1">
      <alignment horizontal="center"/>
    </xf>
    <xf numFmtId="49" fontId="3" fillId="5" borderId="11" xfId="1" applyNumberFormat="1" applyFont="1" applyFill="1" applyBorder="1" applyAlignment="1">
      <alignment horizontal="left" wrapText="1"/>
    </xf>
    <xf numFmtId="2" fontId="3" fillId="5" borderId="12" xfId="1" applyNumberFormat="1" applyFont="1" applyFill="1" applyBorder="1" applyAlignment="1">
      <alignment horizontal="center"/>
    </xf>
    <xf numFmtId="2" fontId="3" fillId="5" borderId="38" xfId="1" applyNumberFormat="1" applyFont="1" applyFill="1" applyBorder="1" applyAlignment="1">
      <alignment horizontal="center"/>
    </xf>
    <xf numFmtId="2" fontId="5" fillId="5" borderId="12" xfId="1" applyNumberFormat="1" applyFont="1" applyFill="1" applyBorder="1" applyAlignment="1">
      <alignment horizontal="center"/>
    </xf>
    <xf numFmtId="49" fontId="3" fillId="5" borderId="13" xfId="1" applyNumberFormat="1" applyFont="1" applyFill="1" applyBorder="1" applyAlignment="1">
      <alignment horizontal="left" wrapText="1"/>
    </xf>
    <xf numFmtId="2" fontId="3" fillId="5" borderId="14" xfId="1" applyNumberFormat="1" applyFont="1" applyFill="1" applyBorder="1" applyAlignment="1">
      <alignment horizontal="center"/>
    </xf>
    <xf numFmtId="2" fontId="3" fillId="5" borderId="39" xfId="1" applyNumberFormat="1" applyFont="1" applyFill="1" applyBorder="1" applyAlignment="1">
      <alignment horizontal="center"/>
    </xf>
    <xf numFmtId="0" fontId="5" fillId="5" borderId="15" xfId="1" applyFont="1" applyFill="1" applyBorder="1" applyAlignment="1">
      <alignment wrapText="1"/>
    </xf>
    <xf numFmtId="2" fontId="3" fillId="5" borderId="16" xfId="1" applyNumberFormat="1" applyFont="1" applyFill="1" applyBorder="1" applyAlignment="1">
      <alignment horizontal="center"/>
    </xf>
    <xf numFmtId="2" fontId="3" fillId="5" borderId="40" xfId="1" applyNumberFormat="1" applyFont="1" applyFill="1" applyBorder="1" applyAlignment="1">
      <alignment horizontal="center"/>
    </xf>
    <xf numFmtId="49" fontId="3" fillId="5" borderId="11" xfId="1" applyNumberFormat="1" applyFont="1" applyFill="1" applyBorder="1" applyAlignment="1">
      <alignment wrapText="1"/>
    </xf>
    <xf numFmtId="0" fontId="5" fillId="5" borderId="11" xfId="1" applyFont="1" applyFill="1" applyBorder="1" applyAlignment="1">
      <alignment wrapText="1"/>
    </xf>
    <xf numFmtId="49" fontId="3" fillId="5" borderId="13" xfId="1" applyNumberFormat="1" applyFont="1" applyFill="1" applyBorder="1" applyAlignment="1">
      <alignment wrapText="1"/>
    </xf>
    <xf numFmtId="0" fontId="7" fillId="5" borderId="15" xfId="1" applyFont="1" applyFill="1" applyBorder="1" applyAlignment="1">
      <alignment horizontal="left" wrapText="1"/>
    </xf>
    <xf numFmtId="2" fontId="7" fillId="5" borderId="16" xfId="1" applyNumberFormat="1" applyFont="1" applyFill="1" applyBorder="1" applyAlignment="1">
      <alignment horizontal="center"/>
    </xf>
    <xf numFmtId="0" fontId="8" fillId="5" borderId="11" xfId="1" applyFont="1" applyFill="1" applyBorder="1" applyAlignment="1">
      <alignment horizontal="left" wrapText="1"/>
    </xf>
    <xf numFmtId="2" fontId="7" fillId="5" borderId="12" xfId="1" applyNumberFormat="1" applyFont="1" applyFill="1" applyBorder="1" applyAlignment="1">
      <alignment horizontal="center"/>
    </xf>
    <xf numFmtId="0" fontId="7" fillId="5" borderId="11" xfId="1" applyFont="1" applyFill="1" applyBorder="1" applyAlignment="1">
      <alignment horizontal="left" wrapText="1"/>
    </xf>
    <xf numFmtId="49" fontId="7" fillId="5" borderId="12" xfId="1" applyNumberFormat="1" applyFont="1" applyFill="1" applyBorder="1" applyAlignment="1">
      <alignment horizontal="center"/>
    </xf>
    <xf numFmtId="49" fontId="7" fillId="5" borderId="11" xfId="1" applyNumberFormat="1" applyFont="1" applyFill="1" applyBorder="1" applyAlignment="1">
      <alignment horizontal="left" wrapText="1"/>
    </xf>
    <xf numFmtId="49" fontId="7" fillId="5" borderId="13" xfId="1" applyNumberFormat="1" applyFont="1" applyFill="1" applyBorder="1" applyAlignment="1">
      <alignment horizontal="left" wrapText="1"/>
    </xf>
    <xf numFmtId="2" fontId="7" fillId="5" borderId="14" xfId="1" applyNumberFormat="1" applyFont="1" applyFill="1" applyBorder="1" applyAlignment="1">
      <alignment horizontal="center"/>
    </xf>
    <xf numFmtId="0" fontId="0" fillId="0" borderId="0" xfId="0"/>
    <xf numFmtId="0" fontId="14" fillId="0" borderId="0" xfId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2" fontId="15" fillId="0" borderId="42" xfId="1" applyNumberFormat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16" fillId="0" borderId="3" xfId="1" applyFont="1" applyBorder="1"/>
    <xf numFmtId="0" fontId="13" fillId="0" borderId="5" xfId="1" applyFont="1" applyBorder="1" applyAlignment="1">
      <alignment horizontal="center"/>
    </xf>
    <xf numFmtId="0" fontId="13" fillId="0" borderId="44" xfId="1" applyFont="1" applyBorder="1" applyAlignment="1">
      <alignment horizontal="center"/>
    </xf>
    <xf numFmtId="2" fontId="14" fillId="0" borderId="0" xfId="1" applyNumberFormat="1" applyFont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6" fillId="0" borderId="20" xfId="1" applyFont="1" applyBorder="1"/>
    <xf numFmtId="0" fontId="16" fillId="0" borderId="15" xfId="1" applyFont="1" applyBorder="1"/>
    <xf numFmtId="0" fontId="16" fillId="0" borderId="40" xfId="1" applyFont="1" applyBorder="1"/>
    <xf numFmtId="164" fontId="14" fillId="0" borderId="0" xfId="2" applyFont="1" applyAlignment="1">
      <alignment horizontal="left" vertical="center"/>
    </xf>
    <xf numFmtId="0" fontId="18" fillId="0" borderId="48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6" fillId="0" borderId="10" xfId="1" applyFont="1" applyBorder="1" applyAlignment="1">
      <alignment horizontal="right"/>
    </xf>
    <xf numFmtId="2" fontId="16" fillId="0" borderId="11" xfId="1" applyNumberFormat="1" applyFont="1" applyBorder="1" applyAlignment="1">
      <alignment horizontal="center"/>
    </xf>
    <xf numFmtId="2" fontId="16" fillId="0" borderId="38" xfId="1" applyNumberFormat="1" applyFont="1" applyBorder="1" applyAlignment="1">
      <alignment horizontal="center"/>
    </xf>
    <xf numFmtId="2" fontId="19" fillId="0" borderId="50" xfId="1" applyNumberFormat="1" applyFont="1" applyBorder="1" applyAlignment="1">
      <alignment horizontal="center" vertical="center"/>
    </xf>
    <xf numFmtId="2" fontId="16" fillId="0" borderId="33" xfId="1" applyNumberFormat="1" applyFont="1" applyBorder="1" applyAlignment="1">
      <alignment horizontal="center" vertical="center"/>
    </xf>
    <xf numFmtId="2" fontId="16" fillId="0" borderId="51" xfId="1" applyNumberFormat="1" applyFont="1" applyBorder="1" applyAlignment="1">
      <alignment horizontal="center" vertical="center"/>
    </xf>
    <xf numFmtId="2" fontId="13" fillId="0" borderId="11" xfId="1" applyNumberFormat="1" applyFont="1" applyBorder="1" applyAlignment="1">
      <alignment horizontal="center"/>
    </xf>
    <xf numFmtId="2" fontId="13" fillId="0" borderId="38" xfId="1" applyNumberFormat="1" applyFont="1" applyBorder="1" applyAlignment="1">
      <alignment horizontal="center"/>
    </xf>
    <xf numFmtId="2" fontId="17" fillId="0" borderId="50" xfId="1" applyNumberFormat="1" applyFont="1" applyBorder="1" applyAlignment="1">
      <alignment horizontal="center" vertical="center"/>
    </xf>
    <xf numFmtId="2" fontId="13" fillId="0" borderId="33" xfId="1" applyNumberFormat="1" applyFont="1" applyBorder="1" applyAlignment="1">
      <alignment horizontal="center" vertical="center"/>
    </xf>
    <xf numFmtId="2" fontId="13" fillId="0" borderId="51" xfId="1" applyNumberFormat="1" applyFont="1" applyBorder="1" applyAlignment="1">
      <alignment horizontal="center" vertical="center"/>
    </xf>
    <xf numFmtId="0" fontId="16" fillId="0" borderId="11" xfId="1" applyFont="1" applyBorder="1" applyAlignment="1">
      <alignment horizontal="center"/>
    </xf>
    <xf numFmtId="0" fontId="16" fillId="0" borderId="38" xfId="1" applyFont="1" applyBorder="1" applyAlignment="1">
      <alignment horizontal="center"/>
    </xf>
    <xf numFmtId="0" fontId="16" fillId="0" borderId="17" xfId="1" applyFont="1" applyBorder="1" applyAlignment="1">
      <alignment horizontal="right"/>
    </xf>
    <xf numFmtId="2" fontId="18" fillId="0" borderId="0" xfId="1" applyNumberFormat="1" applyFont="1" applyAlignment="1">
      <alignment horizontal="center" vertical="center"/>
    </xf>
    <xf numFmtId="0" fontId="16" fillId="0" borderId="11" xfId="1" applyFont="1" applyBorder="1"/>
    <xf numFmtId="0" fontId="16" fillId="0" borderId="38" xfId="1" applyFont="1" applyBorder="1"/>
    <xf numFmtId="0" fontId="16" fillId="0" borderId="0" xfId="1" applyFont="1" applyBorder="1" applyAlignment="1">
      <alignment horizontal="right"/>
    </xf>
    <xf numFmtId="2" fontId="13" fillId="0" borderId="0" xfId="1" applyNumberFormat="1" applyFont="1" applyBorder="1" applyAlignment="1">
      <alignment horizontal="center"/>
    </xf>
    <xf numFmtId="2" fontId="17" fillId="0" borderId="0" xfId="1" applyNumberFormat="1" applyFont="1" applyBorder="1" applyAlignment="1">
      <alignment horizontal="center" vertical="center"/>
    </xf>
    <xf numFmtId="2" fontId="17" fillId="0" borderId="55" xfId="1" applyNumberFormat="1" applyFont="1" applyBorder="1" applyAlignment="1">
      <alignment horizontal="center" vertical="center"/>
    </xf>
    <xf numFmtId="2" fontId="13" fillId="0" borderId="56" xfId="1" applyNumberFormat="1" applyFont="1" applyBorder="1" applyAlignment="1">
      <alignment horizontal="center" vertical="center"/>
    </xf>
    <xf numFmtId="2" fontId="13" fillId="0" borderId="57" xfId="1" applyNumberFormat="1" applyFont="1" applyBorder="1" applyAlignment="1">
      <alignment horizontal="center" vertical="center"/>
    </xf>
    <xf numFmtId="9" fontId="14" fillId="0" borderId="0" xfId="1" applyNumberFormat="1" applyFont="1" applyAlignment="1">
      <alignment horizontal="center" vertical="center"/>
    </xf>
    <xf numFmtId="2" fontId="19" fillId="0" borderId="48" xfId="1" applyNumberFormat="1" applyFont="1" applyBorder="1" applyAlignment="1">
      <alignment horizontal="center" vertical="center"/>
    </xf>
    <xf numFmtId="2" fontId="16" fillId="0" borderId="43" xfId="1" applyNumberFormat="1" applyFont="1" applyBorder="1" applyAlignment="1">
      <alignment horizontal="center" vertical="center"/>
    </xf>
    <xf numFmtId="2" fontId="16" fillId="0" borderId="49" xfId="1" applyNumberFormat="1" applyFont="1" applyBorder="1" applyAlignment="1">
      <alignment horizontal="center" vertical="center"/>
    </xf>
    <xf numFmtId="0" fontId="13" fillId="0" borderId="5" xfId="1" applyFont="1" applyBorder="1"/>
    <xf numFmtId="0" fontId="13" fillId="0" borderId="44" xfId="1" applyFont="1" applyBorder="1"/>
    <xf numFmtId="0" fontId="16" fillId="0" borderId="15" xfId="1" applyFont="1" applyBorder="1" applyAlignment="1">
      <alignment horizontal="center"/>
    </xf>
    <xf numFmtId="0" fontId="16" fillId="0" borderId="40" xfId="1" applyFont="1" applyBorder="1" applyAlignment="1">
      <alignment horizontal="center"/>
    </xf>
    <xf numFmtId="0" fontId="0" fillId="0" borderId="55" xfId="0" applyBorder="1"/>
    <xf numFmtId="2" fontId="17" fillId="0" borderId="56" xfId="1" applyNumberFormat="1" applyFont="1" applyBorder="1" applyAlignment="1">
      <alignment horizontal="center" vertical="center"/>
    </xf>
    <xf numFmtId="0" fontId="0" fillId="0" borderId="48" xfId="0" applyBorder="1" applyAlignment="1">
      <alignment horizontal="right"/>
    </xf>
    <xf numFmtId="2" fontId="0" fillId="0" borderId="43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58" xfId="0" applyBorder="1" applyAlignment="1">
      <alignment horizontal="right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49" fontId="3" fillId="0" borderId="62" xfId="1" applyNumberFormat="1" applyFont="1" applyFill="1" applyBorder="1" applyAlignment="1">
      <alignment wrapText="1"/>
    </xf>
    <xf numFmtId="49" fontId="3" fillId="0" borderId="63" xfId="1" applyNumberFormat="1" applyFont="1" applyFill="1" applyBorder="1" applyAlignment="1">
      <alignment wrapText="1"/>
    </xf>
    <xf numFmtId="49" fontId="3" fillId="0" borderId="64" xfId="1" applyNumberFormat="1" applyFont="1" applyFill="1" applyBorder="1" applyAlignment="1">
      <alignment wrapText="1"/>
    </xf>
    <xf numFmtId="0" fontId="11" fillId="0" borderId="65" xfId="0" applyFont="1" applyBorder="1" applyAlignment="1">
      <alignment horizontal="center" vertical="center" wrapText="1"/>
    </xf>
    <xf numFmtId="0" fontId="1" fillId="0" borderId="42" xfId="1" applyBorder="1" applyAlignment="1">
      <alignment vertical="center"/>
    </xf>
    <xf numFmtId="14" fontId="1" fillId="0" borderId="32" xfId="1" applyNumberFormat="1" applyBorder="1" applyAlignment="1">
      <alignment horizontal="center" wrapText="1"/>
    </xf>
    <xf numFmtId="0" fontId="1" fillId="0" borderId="67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7" xfId="1" applyBorder="1" applyAlignment="1">
      <alignment horizontal="center" vertical="center" textRotation="90"/>
    </xf>
    <xf numFmtId="0" fontId="1" fillId="0" borderId="10" xfId="1" applyBorder="1" applyAlignment="1">
      <alignment horizontal="center" vertical="center" textRotation="90"/>
    </xf>
    <xf numFmtId="0" fontId="1" fillId="0" borderId="17" xfId="1" applyBorder="1" applyAlignment="1">
      <alignment horizontal="center" vertical="center" textRotation="90"/>
    </xf>
    <xf numFmtId="0" fontId="1" fillId="0" borderId="18" xfId="1" applyBorder="1" applyAlignment="1">
      <alignment horizontal="center" vertical="center" textRotation="90"/>
    </xf>
    <xf numFmtId="0" fontId="1" fillId="0" borderId="7" xfId="1" applyFill="1" applyBorder="1" applyAlignment="1">
      <alignment horizontal="center" vertical="center" textRotation="90"/>
    </xf>
    <xf numFmtId="0" fontId="1" fillId="0" borderId="10" xfId="1" applyFill="1" applyBorder="1" applyAlignment="1">
      <alignment horizontal="center" vertical="center" textRotation="90"/>
    </xf>
    <xf numFmtId="0" fontId="1" fillId="0" borderId="17" xfId="1" applyFill="1" applyBorder="1" applyAlignment="1">
      <alignment horizontal="center" vertical="center" textRotation="90"/>
    </xf>
    <xf numFmtId="0" fontId="1" fillId="0" borderId="20" xfId="1" applyFill="1" applyBorder="1" applyAlignment="1">
      <alignment horizontal="center" textRotation="45"/>
    </xf>
    <xf numFmtId="0" fontId="1" fillId="0" borderId="10" xfId="1" applyFill="1" applyBorder="1" applyAlignment="1">
      <alignment horizontal="center" textRotation="45"/>
    </xf>
    <xf numFmtId="0" fontId="1" fillId="0" borderId="21" xfId="1" applyFill="1" applyBorder="1" applyAlignment="1">
      <alignment horizontal="center" textRotation="45"/>
    </xf>
    <xf numFmtId="0" fontId="1" fillId="0" borderId="21" xfId="1" applyFill="1" applyBorder="1" applyAlignment="1">
      <alignment horizontal="center" vertical="center" textRotation="90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0" xfId="1" applyFill="1" applyBorder="1" applyAlignment="1">
      <alignment horizontal="center" vertical="center" textRotation="90"/>
    </xf>
    <xf numFmtId="0" fontId="1" fillId="0" borderId="28" xfId="1" applyFill="1" applyBorder="1" applyAlignment="1">
      <alignment horizontal="center" vertical="center" textRotation="90"/>
    </xf>
    <xf numFmtId="0" fontId="1" fillId="0" borderId="26" xfId="1" applyFill="1" applyBorder="1" applyAlignment="1">
      <alignment horizontal="center" vertical="center" textRotation="90"/>
    </xf>
    <xf numFmtId="0" fontId="1" fillId="0" borderId="29" xfId="1" applyFill="1" applyBorder="1" applyAlignment="1">
      <alignment horizontal="center" vertical="center" textRotation="90"/>
    </xf>
    <xf numFmtId="2" fontId="13" fillId="0" borderId="14" xfId="1" applyNumberFormat="1" applyFont="1" applyBorder="1" applyAlignment="1">
      <alignment horizontal="center"/>
    </xf>
    <xf numFmtId="2" fontId="13" fillId="0" borderId="2" xfId="1" applyNumberFormat="1" applyFont="1" applyBorder="1" applyAlignment="1">
      <alignment horizontal="center"/>
    </xf>
    <xf numFmtId="2" fontId="13" fillId="0" borderId="41" xfId="1" applyNumberFormat="1" applyFont="1" applyBorder="1" applyAlignment="1">
      <alignment horizontal="center"/>
    </xf>
    <xf numFmtId="2" fontId="17" fillId="0" borderId="52" xfId="1" applyNumberFormat="1" applyFont="1" applyBorder="1" applyAlignment="1">
      <alignment horizontal="center" vertical="center"/>
    </xf>
    <xf numFmtId="2" fontId="17" fillId="0" borderId="53" xfId="1" applyNumberFormat="1" applyFont="1" applyBorder="1" applyAlignment="1">
      <alignment horizontal="center" vertical="center"/>
    </xf>
    <xf numFmtId="2" fontId="17" fillId="0" borderId="54" xfId="1" applyNumberFormat="1" applyFont="1" applyBorder="1" applyAlignment="1">
      <alignment horizontal="center" vertical="center"/>
    </xf>
    <xf numFmtId="2" fontId="12" fillId="0" borderId="59" xfId="0" applyNumberFormat="1" applyFont="1" applyBorder="1" applyAlignment="1">
      <alignment horizontal="center"/>
    </xf>
    <xf numFmtId="2" fontId="12" fillId="0" borderId="53" xfId="0" applyNumberFormat="1" applyFont="1" applyBorder="1" applyAlignment="1">
      <alignment horizontal="center"/>
    </xf>
    <xf numFmtId="2" fontId="12" fillId="0" borderId="54" xfId="0" applyNumberFormat="1" applyFont="1" applyBorder="1" applyAlignment="1">
      <alignment horizontal="center"/>
    </xf>
    <xf numFmtId="0" fontId="16" fillId="0" borderId="42" xfId="1" applyFont="1" applyFill="1" applyBorder="1" applyAlignment="1">
      <alignment horizontal="left" vertical="top" wrapText="1"/>
    </xf>
    <xf numFmtId="165" fontId="13" fillId="0" borderId="14" xfId="1" applyNumberFormat="1" applyFont="1" applyBorder="1" applyAlignment="1">
      <alignment horizontal="center"/>
    </xf>
    <xf numFmtId="165" fontId="13" fillId="0" borderId="2" xfId="1" applyNumberFormat="1" applyFont="1" applyBorder="1" applyAlignment="1">
      <alignment horizontal="center"/>
    </xf>
    <xf numFmtId="165" fontId="13" fillId="0" borderId="41" xfId="1" applyNumberFormat="1" applyFont="1" applyBorder="1" applyAlignment="1">
      <alignment horizontal="center"/>
    </xf>
    <xf numFmtId="17" fontId="13" fillId="0" borderId="0" xfId="1" applyNumberFormat="1" applyFont="1" applyAlignment="1">
      <alignment horizontal="center" vertical="center"/>
    </xf>
    <xf numFmtId="0" fontId="16" fillId="0" borderId="42" xfId="1" applyFont="1" applyBorder="1" applyAlignment="1">
      <alignment horizontal="left"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50" sqref="E50"/>
    </sheetView>
  </sheetViews>
  <sheetFormatPr defaultRowHeight="15" x14ac:dyDescent="0.25"/>
  <cols>
    <col min="1" max="1" width="9" style="1" customWidth="1"/>
    <col min="2" max="2" width="4.7109375" style="1" customWidth="1"/>
    <col min="3" max="3" width="18.85546875" style="1" customWidth="1"/>
    <col min="4" max="4" width="7.5703125" style="1" customWidth="1"/>
    <col min="5" max="5" width="12.42578125" style="1" customWidth="1"/>
    <col min="6" max="7" width="12.42578125" style="1" hidden="1" customWidth="1"/>
    <col min="8" max="8" width="10.28515625" style="1" customWidth="1"/>
    <col min="9" max="9" width="9.140625" style="1" customWidth="1"/>
    <col min="10" max="246" width="9.140625" style="1"/>
    <col min="247" max="247" width="14" style="1" customWidth="1"/>
    <col min="248" max="248" width="10.42578125" style="1" customWidth="1"/>
    <col min="249" max="249" width="26.7109375" style="1" customWidth="1"/>
    <col min="250" max="250" width="11.7109375" style="1" customWidth="1"/>
    <col min="251" max="251" width="12.7109375" style="1" customWidth="1"/>
    <col min="252" max="252" width="12" style="1" customWidth="1"/>
    <col min="253" max="502" width="9.140625" style="1"/>
    <col min="503" max="503" width="14" style="1" customWidth="1"/>
    <col min="504" max="504" width="10.42578125" style="1" customWidth="1"/>
    <col min="505" max="505" width="26.7109375" style="1" customWidth="1"/>
    <col min="506" max="506" width="11.7109375" style="1" customWidth="1"/>
    <col min="507" max="507" width="12.7109375" style="1" customWidth="1"/>
    <col min="508" max="508" width="12" style="1" customWidth="1"/>
    <col min="509" max="758" width="9.140625" style="1"/>
    <col min="759" max="759" width="14" style="1" customWidth="1"/>
    <col min="760" max="760" width="10.42578125" style="1" customWidth="1"/>
    <col min="761" max="761" width="26.7109375" style="1" customWidth="1"/>
    <col min="762" max="762" width="11.7109375" style="1" customWidth="1"/>
    <col min="763" max="763" width="12.7109375" style="1" customWidth="1"/>
    <col min="764" max="764" width="12" style="1" customWidth="1"/>
    <col min="765" max="1014" width="9.140625" style="1"/>
    <col min="1015" max="1015" width="14" style="1" customWidth="1"/>
    <col min="1016" max="1016" width="10.42578125" style="1" customWidth="1"/>
    <col min="1017" max="1017" width="26.7109375" style="1" customWidth="1"/>
    <col min="1018" max="1018" width="11.7109375" style="1" customWidth="1"/>
    <col min="1019" max="1019" width="12.7109375" style="1" customWidth="1"/>
    <col min="1020" max="1020" width="12" style="1" customWidth="1"/>
    <col min="1021" max="1270" width="9.140625" style="1"/>
    <col min="1271" max="1271" width="14" style="1" customWidth="1"/>
    <col min="1272" max="1272" width="10.42578125" style="1" customWidth="1"/>
    <col min="1273" max="1273" width="26.7109375" style="1" customWidth="1"/>
    <col min="1274" max="1274" width="11.7109375" style="1" customWidth="1"/>
    <col min="1275" max="1275" width="12.7109375" style="1" customWidth="1"/>
    <col min="1276" max="1276" width="12" style="1" customWidth="1"/>
    <col min="1277" max="1526" width="9.140625" style="1"/>
    <col min="1527" max="1527" width="14" style="1" customWidth="1"/>
    <col min="1528" max="1528" width="10.42578125" style="1" customWidth="1"/>
    <col min="1529" max="1529" width="26.7109375" style="1" customWidth="1"/>
    <col min="1530" max="1530" width="11.7109375" style="1" customWidth="1"/>
    <col min="1531" max="1531" width="12.7109375" style="1" customWidth="1"/>
    <col min="1532" max="1532" width="12" style="1" customWidth="1"/>
    <col min="1533" max="1782" width="9.140625" style="1"/>
    <col min="1783" max="1783" width="14" style="1" customWidth="1"/>
    <col min="1784" max="1784" width="10.42578125" style="1" customWidth="1"/>
    <col min="1785" max="1785" width="26.7109375" style="1" customWidth="1"/>
    <col min="1786" max="1786" width="11.7109375" style="1" customWidth="1"/>
    <col min="1787" max="1787" width="12.7109375" style="1" customWidth="1"/>
    <col min="1788" max="1788" width="12" style="1" customWidth="1"/>
    <col min="1789" max="2038" width="9.140625" style="1"/>
    <col min="2039" max="2039" width="14" style="1" customWidth="1"/>
    <col min="2040" max="2040" width="10.42578125" style="1" customWidth="1"/>
    <col min="2041" max="2041" width="26.7109375" style="1" customWidth="1"/>
    <col min="2042" max="2042" width="11.7109375" style="1" customWidth="1"/>
    <col min="2043" max="2043" width="12.7109375" style="1" customWidth="1"/>
    <col min="2044" max="2044" width="12" style="1" customWidth="1"/>
    <col min="2045" max="2294" width="9.140625" style="1"/>
    <col min="2295" max="2295" width="14" style="1" customWidth="1"/>
    <col min="2296" max="2296" width="10.42578125" style="1" customWidth="1"/>
    <col min="2297" max="2297" width="26.7109375" style="1" customWidth="1"/>
    <col min="2298" max="2298" width="11.7109375" style="1" customWidth="1"/>
    <col min="2299" max="2299" width="12.7109375" style="1" customWidth="1"/>
    <col min="2300" max="2300" width="12" style="1" customWidth="1"/>
    <col min="2301" max="2550" width="9.140625" style="1"/>
    <col min="2551" max="2551" width="14" style="1" customWidth="1"/>
    <col min="2552" max="2552" width="10.42578125" style="1" customWidth="1"/>
    <col min="2553" max="2553" width="26.7109375" style="1" customWidth="1"/>
    <col min="2554" max="2554" width="11.7109375" style="1" customWidth="1"/>
    <col min="2555" max="2555" width="12.7109375" style="1" customWidth="1"/>
    <col min="2556" max="2556" width="12" style="1" customWidth="1"/>
    <col min="2557" max="2806" width="9.140625" style="1"/>
    <col min="2807" max="2807" width="14" style="1" customWidth="1"/>
    <col min="2808" max="2808" width="10.42578125" style="1" customWidth="1"/>
    <col min="2809" max="2809" width="26.7109375" style="1" customWidth="1"/>
    <col min="2810" max="2810" width="11.7109375" style="1" customWidth="1"/>
    <col min="2811" max="2811" width="12.7109375" style="1" customWidth="1"/>
    <col min="2812" max="2812" width="12" style="1" customWidth="1"/>
    <col min="2813" max="3062" width="9.140625" style="1"/>
    <col min="3063" max="3063" width="14" style="1" customWidth="1"/>
    <col min="3064" max="3064" width="10.42578125" style="1" customWidth="1"/>
    <col min="3065" max="3065" width="26.7109375" style="1" customWidth="1"/>
    <col min="3066" max="3066" width="11.7109375" style="1" customWidth="1"/>
    <col min="3067" max="3067" width="12.7109375" style="1" customWidth="1"/>
    <col min="3068" max="3068" width="12" style="1" customWidth="1"/>
    <col min="3069" max="3318" width="9.140625" style="1"/>
    <col min="3319" max="3319" width="14" style="1" customWidth="1"/>
    <col min="3320" max="3320" width="10.42578125" style="1" customWidth="1"/>
    <col min="3321" max="3321" width="26.7109375" style="1" customWidth="1"/>
    <col min="3322" max="3322" width="11.7109375" style="1" customWidth="1"/>
    <col min="3323" max="3323" width="12.7109375" style="1" customWidth="1"/>
    <col min="3324" max="3324" width="12" style="1" customWidth="1"/>
    <col min="3325" max="3574" width="9.140625" style="1"/>
    <col min="3575" max="3575" width="14" style="1" customWidth="1"/>
    <col min="3576" max="3576" width="10.42578125" style="1" customWidth="1"/>
    <col min="3577" max="3577" width="26.7109375" style="1" customWidth="1"/>
    <col min="3578" max="3578" width="11.7109375" style="1" customWidth="1"/>
    <col min="3579" max="3579" width="12.7109375" style="1" customWidth="1"/>
    <col min="3580" max="3580" width="12" style="1" customWidth="1"/>
    <col min="3581" max="3830" width="9.140625" style="1"/>
    <col min="3831" max="3831" width="14" style="1" customWidth="1"/>
    <col min="3832" max="3832" width="10.42578125" style="1" customWidth="1"/>
    <col min="3833" max="3833" width="26.7109375" style="1" customWidth="1"/>
    <col min="3834" max="3834" width="11.7109375" style="1" customWidth="1"/>
    <col min="3835" max="3835" width="12.7109375" style="1" customWidth="1"/>
    <col min="3836" max="3836" width="12" style="1" customWidth="1"/>
    <col min="3837" max="4086" width="9.140625" style="1"/>
    <col min="4087" max="4087" width="14" style="1" customWidth="1"/>
    <col min="4088" max="4088" width="10.42578125" style="1" customWidth="1"/>
    <col min="4089" max="4089" width="26.7109375" style="1" customWidth="1"/>
    <col min="4090" max="4090" width="11.7109375" style="1" customWidth="1"/>
    <col min="4091" max="4091" width="12.7109375" style="1" customWidth="1"/>
    <col min="4092" max="4092" width="12" style="1" customWidth="1"/>
    <col min="4093" max="4342" width="9.140625" style="1"/>
    <col min="4343" max="4343" width="14" style="1" customWidth="1"/>
    <col min="4344" max="4344" width="10.42578125" style="1" customWidth="1"/>
    <col min="4345" max="4345" width="26.7109375" style="1" customWidth="1"/>
    <col min="4346" max="4346" width="11.7109375" style="1" customWidth="1"/>
    <col min="4347" max="4347" width="12.7109375" style="1" customWidth="1"/>
    <col min="4348" max="4348" width="12" style="1" customWidth="1"/>
    <col min="4349" max="4598" width="9.140625" style="1"/>
    <col min="4599" max="4599" width="14" style="1" customWidth="1"/>
    <col min="4600" max="4600" width="10.42578125" style="1" customWidth="1"/>
    <col min="4601" max="4601" width="26.7109375" style="1" customWidth="1"/>
    <col min="4602" max="4602" width="11.7109375" style="1" customWidth="1"/>
    <col min="4603" max="4603" width="12.7109375" style="1" customWidth="1"/>
    <col min="4604" max="4604" width="12" style="1" customWidth="1"/>
    <col min="4605" max="4854" width="9.140625" style="1"/>
    <col min="4855" max="4855" width="14" style="1" customWidth="1"/>
    <col min="4856" max="4856" width="10.42578125" style="1" customWidth="1"/>
    <col min="4857" max="4857" width="26.7109375" style="1" customWidth="1"/>
    <col min="4858" max="4858" width="11.7109375" style="1" customWidth="1"/>
    <col min="4859" max="4859" width="12.7109375" style="1" customWidth="1"/>
    <col min="4860" max="4860" width="12" style="1" customWidth="1"/>
    <col min="4861" max="5110" width="9.140625" style="1"/>
    <col min="5111" max="5111" width="14" style="1" customWidth="1"/>
    <col min="5112" max="5112" width="10.42578125" style="1" customWidth="1"/>
    <col min="5113" max="5113" width="26.7109375" style="1" customWidth="1"/>
    <col min="5114" max="5114" width="11.7109375" style="1" customWidth="1"/>
    <col min="5115" max="5115" width="12.7109375" style="1" customWidth="1"/>
    <col min="5116" max="5116" width="12" style="1" customWidth="1"/>
    <col min="5117" max="5366" width="9.140625" style="1"/>
    <col min="5367" max="5367" width="14" style="1" customWidth="1"/>
    <col min="5368" max="5368" width="10.42578125" style="1" customWidth="1"/>
    <col min="5369" max="5369" width="26.7109375" style="1" customWidth="1"/>
    <col min="5370" max="5370" width="11.7109375" style="1" customWidth="1"/>
    <col min="5371" max="5371" width="12.7109375" style="1" customWidth="1"/>
    <col min="5372" max="5372" width="12" style="1" customWidth="1"/>
    <col min="5373" max="5622" width="9.140625" style="1"/>
    <col min="5623" max="5623" width="14" style="1" customWidth="1"/>
    <col min="5624" max="5624" width="10.42578125" style="1" customWidth="1"/>
    <col min="5625" max="5625" width="26.7109375" style="1" customWidth="1"/>
    <col min="5626" max="5626" width="11.7109375" style="1" customWidth="1"/>
    <col min="5627" max="5627" width="12.7109375" style="1" customWidth="1"/>
    <col min="5628" max="5628" width="12" style="1" customWidth="1"/>
    <col min="5629" max="5878" width="9.140625" style="1"/>
    <col min="5879" max="5879" width="14" style="1" customWidth="1"/>
    <col min="5880" max="5880" width="10.42578125" style="1" customWidth="1"/>
    <col min="5881" max="5881" width="26.7109375" style="1" customWidth="1"/>
    <col min="5882" max="5882" width="11.7109375" style="1" customWidth="1"/>
    <col min="5883" max="5883" width="12.7109375" style="1" customWidth="1"/>
    <col min="5884" max="5884" width="12" style="1" customWidth="1"/>
    <col min="5885" max="6134" width="9.140625" style="1"/>
    <col min="6135" max="6135" width="14" style="1" customWidth="1"/>
    <col min="6136" max="6136" width="10.42578125" style="1" customWidth="1"/>
    <col min="6137" max="6137" width="26.7109375" style="1" customWidth="1"/>
    <col min="6138" max="6138" width="11.7109375" style="1" customWidth="1"/>
    <col min="6139" max="6139" width="12.7109375" style="1" customWidth="1"/>
    <col min="6140" max="6140" width="12" style="1" customWidth="1"/>
    <col min="6141" max="6390" width="9.140625" style="1"/>
    <col min="6391" max="6391" width="14" style="1" customWidth="1"/>
    <col min="6392" max="6392" width="10.42578125" style="1" customWidth="1"/>
    <col min="6393" max="6393" width="26.7109375" style="1" customWidth="1"/>
    <col min="6394" max="6394" width="11.7109375" style="1" customWidth="1"/>
    <col min="6395" max="6395" width="12.7109375" style="1" customWidth="1"/>
    <col min="6396" max="6396" width="12" style="1" customWidth="1"/>
    <col min="6397" max="6646" width="9.140625" style="1"/>
    <col min="6647" max="6647" width="14" style="1" customWidth="1"/>
    <col min="6648" max="6648" width="10.42578125" style="1" customWidth="1"/>
    <col min="6649" max="6649" width="26.7109375" style="1" customWidth="1"/>
    <col min="6650" max="6650" width="11.7109375" style="1" customWidth="1"/>
    <col min="6651" max="6651" width="12.7109375" style="1" customWidth="1"/>
    <col min="6652" max="6652" width="12" style="1" customWidth="1"/>
    <col min="6653" max="6902" width="9.140625" style="1"/>
    <col min="6903" max="6903" width="14" style="1" customWidth="1"/>
    <col min="6904" max="6904" width="10.42578125" style="1" customWidth="1"/>
    <col min="6905" max="6905" width="26.7109375" style="1" customWidth="1"/>
    <col min="6906" max="6906" width="11.7109375" style="1" customWidth="1"/>
    <col min="6907" max="6907" width="12.7109375" style="1" customWidth="1"/>
    <col min="6908" max="6908" width="12" style="1" customWidth="1"/>
    <col min="6909" max="7158" width="9.140625" style="1"/>
    <col min="7159" max="7159" width="14" style="1" customWidth="1"/>
    <col min="7160" max="7160" width="10.42578125" style="1" customWidth="1"/>
    <col min="7161" max="7161" width="26.7109375" style="1" customWidth="1"/>
    <col min="7162" max="7162" width="11.7109375" style="1" customWidth="1"/>
    <col min="7163" max="7163" width="12.7109375" style="1" customWidth="1"/>
    <col min="7164" max="7164" width="12" style="1" customWidth="1"/>
    <col min="7165" max="7414" width="9.140625" style="1"/>
    <col min="7415" max="7415" width="14" style="1" customWidth="1"/>
    <col min="7416" max="7416" width="10.42578125" style="1" customWidth="1"/>
    <col min="7417" max="7417" width="26.7109375" style="1" customWidth="1"/>
    <col min="7418" max="7418" width="11.7109375" style="1" customWidth="1"/>
    <col min="7419" max="7419" width="12.7109375" style="1" customWidth="1"/>
    <col min="7420" max="7420" width="12" style="1" customWidth="1"/>
    <col min="7421" max="7670" width="9.140625" style="1"/>
    <col min="7671" max="7671" width="14" style="1" customWidth="1"/>
    <col min="7672" max="7672" width="10.42578125" style="1" customWidth="1"/>
    <col min="7673" max="7673" width="26.7109375" style="1" customWidth="1"/>
    <col min="7674" max="7674" width="11.7109375" style="1" customWidth="1"/>
    <col min="7675" max="7675" width="12.7109375" style="1" customWidth="1"/>
    <col min="7676" max="7676" width="12" style="1" customWidth="1"/>
    <col min="7677" max="7926" width="9.140625" style="1"/>
    <col min="7927" max="7927" width="14" style="1" customWidth="1"/>
    <col min="7928" max="7928" width="10.42578125" style="1" customWidth="1"/>
    <col min="7929" max="7929" width="26.7109375" style="1" customWidth="1"/>
    <col min="7930" max="7930" width="11.7109375" style="1" customWidth="1"/>
    <col min="7931" max="7931" width="12.7109375" style="1" customWidth="1"/>
    <col min="7932" max="7932" width="12" style="1" customWidth="1"/>
    <col min="7933" max="8182" width="9.140625" style="1"/>
    <col min="8183" max="8183" width="14" style="1" customWidth="1"/>
    <col min="8184" max="8184" width="10.42578125" style="1" customWidth="1"/>
    <col min="8185" max="8185" width="26.7109375" style="1" customWidth="1"/>
    <col min="8186" max="8186" width="11.7109375" style="1" customWidth="1"/>
    <col min="8187" max="8187" width="12.7109375" style="1" customWidth="1"/>
    <col min="8188" max="8188" width="12" style="1" customWidth="1"/>
    <col min="8189" max="8438" width="9.140625" style="1"/>
    <col min="8439" max="8439" width="14" style="1" customWidth="1"/>
    <col min="8440" max="8440" width="10.42578125" style="1" customWidth="1"/>
    <col min="8441" max="8441" width="26.7109375" style="1" customWidth="1"/>
    <col min="8442" max="8442" width="11.7109375" style="1" customWidth="1"/>
    <col min="8443" max="8443" width="12.7109375" style="1" customWidth="1"/>
    <col min="8444" max="8444" width="12" style="1" customWidth="1"/>
    <col min="8445" max="8694" width="9.140625" style="1"/>
    <col min="8695" max="8695" width="14" style="1" customWidth="1"/>
    <col min="8696" max="8696" width="10.42578125" style="1" customWidth="1"/>
    <col min="8697" max="8697" width="26.7109375" style="1" customWidth="1"/>
    <col min="8698" max="8698" width="11.7109375" style="1" customWidth="1"/>
    <col min="8699" max="8699" width="12.7109375" style="1" customWidth="1"/>
    <col min="8700" max="8700" width="12" style="1" customWidth="1"/>
    <col min="8701" max="8950" width="9.140625" style="1"/>
    <col min="8951" max="8951" width="14" style="1" customWidth="1"/>
    <col min="8952" max="8952" width="10.42578125" style="1" customWidth="1"/>
    <col min="8953" max="8953" width="26.7109375" style="1" customWidth="1"/>
    <col min="8954" max="8954" width="11.7109375" style="1" customWidth="1"/>
    <col min="8955" max="8955" width="12.7109375" style="1" customWidth="1"/>
    <col min="8956" max="8956" width="12" style="1" customWidth="1"/>
    <col min="8957" max="9206" width="9.140625" style="1"/>
    <col min="9207" max="9207" width="14" style="1" customWidth="1"/>
    <col min="9208" max="9208" width="10.42578125" style="1" customWidth="1"/>
    <col min="9209" max="9209" width="26.7109375" style="1" customWidth="1"/>
    <col min="9210" max="9210" width="11.7109375" style="1" customWidth="1"/>
    <col min="9211" max="9211" width="12.7109375" style="1" customWidth="1"/>
    <col min="9212" max="9212" width="12" style="1" customWidth="1"/>
    <col min="9213" max="9462" width="9.140625" style="1"/>
    <col min="9463" max="9463" width="14" style="1" customWidth="1"/>
    <col min="9464" max="9464" width="10.42578125" style="1" customWidth="1"/>
    <col min="9465" max="9465" width="26.7109375" style="1" customWidth="1"/>
    <col min="9466" max="9466" width="11.7109375" style="1" customWidth="1"/>
    <col min="9467" max="9467" width="12.7109375" style="1" customWidth="1"/>
    <col min="9468" max="9468" width="12" style="1" customWidth="1"/>
    <col min="9469" max="9718" width="9.140625" style="1"/>
    <col min="9719" max="9719" width="14" style="1" customWidth="1"/>
    <col min="9720" max="9720" width="10.42578125" style="1" customWidth="1"/>
    <col min="9721" max="9721" width="26.7109375" style="1" customWidth="1"/>
    <col min="9722" max="9722" width="11.7109375" style="1" customWidth="1"/>
    <col min="9723" max="9723" width="12.7109375" style="1" customWidth="1"/>
    <col min="9724" max="9724" width="12" style="1" customWidth="1"/>
    <col min="9725" max="9974" width="9.140625" style="1"/>
    <col min="9975" max="9975" width="14" style="1" customWidth="1"/>
    <col min="9976" max="9976" width="10.42578125" style="1" customWidth="1"/>
    <col min="9977" max="9977" width="26.7109375" style="1" customWidth="1"/>
    <col min="9978" max="9978" width="11.7109375" style="1" customWidth="1"/>
    <col min="9979" max="9979" width="12.7109375" style="1" customWidth="1"/>
    <col min="9980" max="9980" width="12" style="1" customWidth="1"/>
    <col min="9981" max="10230" width="9.140625" style="1"/>
    <col min="10231" max="10231" width="14" style="1" customWidth="1"/>
    <col min="10232" max="10232" width="10.42578125" style="1" customWidth="1"/>
    <col min="10233" max="10233" width="26.7109375" style="1" customWidth="1"/>
    <col min="10234" max="10234" width="11.7109375" style="1" customWidth="1"/>
    <col min="10235" max="10235" width="12.7109375" style="1" customWidth="1"/>
    <col min="10236" max="10236" width="12" style="1" customWidth="1"/>
    <col min="10237" max="10486" width="9.140625" style="1"/>
    <col min="10487" max="10487" width="14" style="1" customWidth="1"/>
    <col min="10488" max="10488" width="10.42578125" style="1" customWidth="1"/>
    <col min="10489" max="10489" width="26.7109375" style="1" customWidth="1"/>
    <col min="10490" max="10490" width="11.7109375" style="1" customWidth="1"/>
    <col min="10491" max="10491" width="12.7109375" style="1" customWidth="1"/>
    <col min="10492" max="10492" width="12" style="1" customWidth="1"/>
    <col min="10493" max="10742" width="9.140625" style="1"/>
    <col min="10743" max="10743" width="14" style="1" customWidth="1"/>
    <col min="10744" max="10744" width="10.42578125" style="1" customWidth="1"/>
    <col min="10745" max="10745" width="26.7109375" style="1" customWidth="1"/>
    <col min="10746" max="10746" width="11.7109375" style="1" customWidth="1"/>
    <col min="10747" max="10747" width="12.7109375" style="1" customWidth="1"/>
    <col min="10748" max="10748" width="12" style="1" customWidth="1"/>
    <col min="10749" max="10998" width="9.140625" style="1"/>
    <col min="10999" max="10999" width="14" style="1" customWidth="1"/>
    <col min="11000" max="11000" width="10.42578125" style="1" customWidth="1"/>
    <col min="11001" max="11001" width="26.7109375" style="1" customWidth="1"/>
    <col min="11002" max="11002" width="11.7109375" style="1" customWidth="1"/>
    <col min="11003" max="11003" width="12.7109375" style="1" customWidth="1"/>
    <col min="11004" max="11004" width="12" style="1" customWidth="1"/>
    <col min="11005" max="11254" width="9.140625" style="1"/>
    <col min="11255" max="11255" width="14" style="1" customWidth="1"/>
    <col min="11256" max="11256" width="10.42578125" style="1" customWidth="1"/>
    <col min="11257" max="11257" width="26.7109375" style="1" customWidth="1"/>
    <col min="11258" max="11258" width="11.7109375" style="1" customWidth="1"/>
    <col min="11259" max="11259" width="12.7109375" style="1" customWidth="1"/>
    <col min="11260" max="11260" width="12" style="1" customWidth="1"/>
    <col min="11261" max="11510" width="9.140625" style="1"/>
    <col min="11511" max="11511" width="14" style="1" customWidth="1"/>
    <col min="11512" max="11512" width="10.42578125" style="1" customWidth="1"/>
    <col min="11513" max="11513" width="26.7109375" style="1" customWidth="1"/>
    <col min="11514" max="11514" width="11.7109375" style="1" customWidth="1"/>
    <col min="11515" max="11515" width="12.7109375" style="1" customWidth="1"/>
    <col min="11516" max="11516" width="12" style="1" customWidth="1"/>
    <col min="11517" max="11766" width="9.140625" style="1"/>
    <col min="11767" max="11767" width="14" style="1" customWidth="1"/>
    <col min="11768" max="11768" width="10.42578125" style="1" customWidth="1"/>
    <col min="11769" max="11769" width="26.7109375" style="1" customWidth="1"/>
    <col min="11770" max="11770" width="11.7109375" style="1" customWidth="1"/>
    <col min="11771" max="11771" width="12.7109375" style="1" customWidth="1"/>
    <col min="11772" max="11772" width="12" style="1" customWidth="1"/>
    <col min="11773" max="12022" width="9.140625" style="1"/>
    <col min="12023" max="12023" width="14" style="1" customWidth="1"/>
    <col min="12024" max="12024" width="10.42578125" style="1" customWidth="1"/>
    <col min="12025" max="12025" width="26.7109375" style="1" customWidth="1"/>
    <col min="12026" max="12026" width="11.7109375" style="1" customWidth="1"/>
    <col min="12027" max="12027" width="12.7109375" style="1" customWidth="1"/>
    <col min="12028" max="12028" width="12" style="1" customWidth="1"/>
    <col min="12029" max="12278" width="9.140625" style="1"/>
    <col min="12279" max="12279" width="14" style="1" customWidth="1"/>
    <col min="12280" max="12280" width="10.42578125" style="1" customWidth="1"/>
    <col min="12281" max="12281" width="26.7109375" style="1" customWidth="1"/>
    <col min="12282" max="12282" width="11.7109375" style="1" customWidth="1"/>
    <col min="12283" max="12283" width="12.7109375" style="1" customWidth="1"/>
    <col min="12284" max="12284" width="12" style="1" customWidth="1"/>
    <col min="12285" max="12534" width="9.140625" style="1"/>
    <col min="12535" max="12535" width="14" style="1" customWidth="1"/>
    <col min="12536" max="12536" width="10.42578125" style="1" customWidth="1"/>
    <col min="12537" max="12537" width="26.7109375" style="1" customWidth="1"/>
    <col min="12538" max="12538" width="11.7109375" style="1" customWidth="1"/>
    <col min="12539" max="12539" width="12.7109375" style="1" customWidth="1"/>
    <col min="12540" max="12540" width="12" style="1" customWidth="1"/>
    <col min="12541" max="12790" width="9.140625" style="1"/>
    <col min="12791" max="12791" width="14" style="1" customWidth="1"/>
    <col min="12792" max="12792" width="10.42578125" style="1" customWidth="1"/>
    <col min="12793" max="12793" width="26.7109375" style="1" customWidth="1"/>
    <col min="12794" max="12794" width="11.7109375" style="1" customWidth="1"/>
    <col min="12795" max="12795" width="12.7109375" style="1" customWidth="1"/>
    <col min="12796" max="12796" width="12" style="1" customWidth="1"/>
    <col min="12797" max="13046" width="9.140625" style="1"/>
    <col min="13047" max="13047" width="14" style="1" customWidth="1"/>
    <col min="13048" max="13048" width="10.42578125" style="1" customWidth="1"/>
    <col min="13049" max="13049" width="26.7109375" style="1" customWidth="1"/>
    <col min="13050" max="13050" width="11.7109375" style="1" customWidth="1"/>
    <col min="13051" max="13051" width="12.7109375" style="1" customWidth="1"/>
    <col min="13052" max="13052" width="12" style="1" customWidth="1"/>
    <col min="13053" max="13302" width="9.140625" style="1"/>
    <col min="13303" max="13303" width="14" style="1" customWidth="1"/>
    <col min="13304" max="13304" width="10.42578125" style="1" customWidth="1"/>
    <col min="13305" max="13305" width="26.7109375" style="1" customWidth="1"/>
    <col min="13306" max="13306" width="11.7109375" style="1" customWidth="1"/>
    <col min="13307" max="13307" width="12.7109375" style="1" customWidth="1"/>
    <col min="13308" max="13308" width="12" style="1" customWidth="1"/>
    <col min="13309" max="13558" width="9.140625" style="1"/>
    <col min="13559" max="13559" width="14" style="1" customWidth="1"/>
    <col min="13560" max="13560" width="10.42578125" style="1" customWidth="1"/>
    <col min="13561" max="13561" width="26.7109375" style="1" customWidth="1"/>
    <col min="13562" max="13562" width="11.7109375" style="1" customWidth="1"/>
    <col min="13563" max="13563" width="12.7109375" style="1" customWidth="1"/>
    <col min="13564" max="13564" width="12" style="1" customWidth="1"/>
    <col min="13565" max="13814" width="9.140625" style="1"/>
    <col min="13815" max="13815" width="14" style="1" customWidth="1"/>
    <col min="13816" max="13816" width="10.42578125" style="1" customWidth="1"/>
    <col min="13817" max="13817" width="26.7109375" style="1" customWidth="1"/>
    <col min="13818" max="13818" width="11.7109375" style="1" customWidth="1"/>
    <col min="13819" max="13819" width="12.7109375" style="1" customWidth="1"/>
    <col min="13820" max="13820" width="12" style="1" customWidth="1"/>
    <col min="13821" max="14070" width="9.140625" style="1"/>
    <col min="14071" max="14071" width="14" style="1" customWidth="1"/>
    <col min="14072" max="14072" width="10.42578125" style="1" customWidth="1"/>
    <col min="14073" max="14073" width="26.7109375" style="1" customWidth="1"/>
    <col min="14074" max="14074" width="11.7109375" style="1" customWidth="1"/>
    <col min="14075" max="14075" width="12.7109375" style="1" customWidth="1"/>
    <col min="14076" max="14076" width="12" style="1" customWidth="1"/>
    <col min="14077" max="14326" width="9.140625" style="1"/>
    <col min="14327" max="14327" width="14" style="1" customWidth="1"/>
    <col min="14328" max="14328" width="10.42578125" style="1" customWidth="1"/>
    <col min="14329" max="14329" width="26.7109375" style="1" customWidth="1"/>
    <col min="14330" max="14330" width="11.7109375" style="1" customWidth="1"/>
    <col min="14331" max="14331" width="12.7109375" style="1" customWidth="1"/>
    <col min="14332" max="14332" width="12" style="1" customWidth="1"/>
    <col min="14333" max="14582" width="9.140625" style="1"/>
    <col min="14583" max="14583" width="14" style="1" customWidth="1"/>
    <col min="14584" max="14584" width="10.42578125" style="1" customWidth="1"/>
    <col min="14585" max="14585" width="26.7109375" style="1" customWidth="1"/>
    <col min="14586" max="14586" width="11.7109375" style="1" customWidth="1"/>
    <col min="14587" max="14587" width="12.7109375" style="1" customWidth="1"/>
    <col min="14588" max="14588" width="12" style="1" customWidth="1"/>
    <col min="14589" max="14838" width="9.140625" style="1"/>
    <col min="14839" max="14839" width="14" style="1" customWidth="1"/>
    <col min="14840" max="14840" width="10.42578125" style="1" customWidth="1"/>
    <col min="14841" max="14841" width="26.7109375" style="1" customWidth="1"/>
    <col min="14842" max="14842" width="11.7109375" style="1" customWidth="1"/>
    <col min="14843" max="14843" width="12.7109375" style="1" customWidth="1"/>
    <col min="14844" max="14844" width="12" style="1" customWidth="1"/>
    <col min="14845" max="15094" width="9.140625" style="1"/>
    <col min="15095" max="15095" width="14" style="1" customWidth="1"/>
    <col min="15096" max="15096" width="10.42578125" style="1" customWidth="1"/>
    <col min="15097" max="15097" width="26.7109375" style="1" customWidth="1"/>
    <col min="15098" max="15098" width="11.7109375" style="1" customWidth="1"/>
    <col min="15099" max="15099" width="12.7109375" style="1" customWidth="1"/>
    <col min="15100" max="15100" width="12" style="1" customWidth="1"/>
    <col min="15101" max="15350" width="9.140625" style="1"/>
    <col min="15351" max="15351" width="14" style="1" customWidth="1"/>
    <col min="15352" max="15352" width="10.42578125" style="1" customWidth="1"/>
    <col min="15353" max="15353" width="26.7109375" style="1" customWidth="1"/>
    <col min="15354" max="15354" width="11.7109375" style="1" customWidth="1"/>
    <col min="15355" max="15355" width="12.7109375" style="1" customWidth="1"/>
    <col min="15356" max="15356" width="12" style="1" customWidth="1"/>
    <col min="15357" max="15606" width="9.140625" style="1"/>
    <col min="15607" max="15607" width="14" style="1" customWidth="1"/>
    <col min="15608" max="15608" width="10.42578125" style="1" customWidth="1"/>
    <col min="15609" max="15609" width="26.7109375" style="1" customWidth="1"/>
    <col min="15610" max="15610" width="11.7109375" style="1" customWidth="1"/>
    <col min="15611" max="15611" width="12.7109375" style="1" customWidth="1"/>
    <col min="15612" max="15612" width="12" style="1" customWidth="1"/>
    <col min="15613" max="15862" width="9.140625" style="1"/>
    <col min="15863" max="15863" width="14" style="1" customWidth="1"/>
    <col min="15864" max="15864" width="10.42578125" style="1" customWidth="1"/>
    <col min="15865" max="15865" width="26.7109375" style="1" customWidth="1"/>
    <col min="15866" max="15866" width="11.7109375" style="1" customWidth="1"/>
    <col min="15867" max="15867" width="12.7109375" style="1" customWidth="1"/>
    <col min="15868" max="15868" width="12" style="1" customWidth="1"/>
    <col min="15869" max="16118" width="9.140625" style="1"/>
    <col min="16119" max="16119" width="14" style="1" customWidth="1"/>
    <col min="16120" max="16120" width="10.42578125" style="1" customWidth="1"/>
    <col min="16121" max="16121" width="26.7109375" style="1" customWidth="1"/>
    <col min="16122" max="16122" width="11.7109375" style="1" customWidth="1"/>
    <col min="16123" max="16123" width="12.7109375" style="1" customWidth="1"/>
    <col min="16124" max="16124" width="12" style="1" customWidth="1"/>
    <col min="16125" max="16384" width="9.140625" style="1"/>
  </cols>
  <sheetData>
    <row r="1" spans="1:9" ht="102" customHeight="1" thickBot="1" x14ac:dyDescent="0.3">
      <c r="A1" s="218" t="s">
        <v>0</v>
      </c>
      <c r="B1" s="219"/>
      <c r="C1" s="219"/>
      <c r="D1" s="219"/>
      <c r="E1" s="211" t="s">
        <v>538</v>
      </c>
      <c r="F1" s="215" t="s">
        <v>540</v>
      </c>
      <c r="G1" s="112" t="s">
        <v>541</v>
      </c>
      <c r="H1" s="2"/>
    </row>
    <row r="2" spans="1:9" ht="16.5" customHeight="1" thickBot="1" x14ac:dyDescent="0.3">
      <c r="A2" s="220" t="s">
        <v>1</v>
      </c>
      <c r="B2" s="221"/>
      <c r="C2" s="221"/>
      <c r="D2" s="216" t="s">
        <v>2</v>
      </c>
      <c r="E2" s="217">
        <v>43092</v>
      </c>
      <c r="F2" s="113"/>
      <c r="G2" s="113"/>
      <c r="H2" s="2"/>
    </row>
    <row r="3" spans="1:9" ht="15.75" thickBot="1" x14ac:dyDescent="0.3">
      <c r="A3" s="3" t="s">
        <v>3</v>
      </c>
      <c r="B3" s="4" t="s">
        <v>4</v>
      </c>
      <c r="C3" s="5" t="s">
        <v>5</v>
      </c>
      <c r="D3" s="6" t="s">
        <v>6</v>
      </c>
      <c r="E3" s="105" t="s">
        <v>530</v>
      </c>
      <c r="F3" s="124" t="s">
        <v>539</v>
      </c>
      <c r="G3" s="105" t="s">
        <v>532</v>
      </c>
      <c r="H3" s="2"/>
    </row>
    <row r="4" spans="1:9" x14ac:dyDescent="0.25">
      <c r="A4" s="222" t="s">
        <v>7</v>
      </c>
      <c r="B4" s="7" t="s">
        <v>8</v>
      </c>
      <c r="C4" s="127" t="s">
        <v>9</v>
      </c>
      <c r="D4" s="128">
        <v>3.78</v>
      </c>
      <c r="E4" s="129">
        <v>3.78</v>
      </c>
      <c r="F4" s="125"/>
      <c r="G4" s="9"/>
      <c r="H4" s="10"/>
      <c r="I4" s="11"/>
    </row>
    <row r="5" spans="1:9" hidden="1" x14ac:dyDescent="0.25">
      <c r="A5" s="223"/>
      <c r="B5" s="12" t="s">
        <v>10</v>
      </c>
      <c r="C5" s="130" t="s">
        <v>11</v>
      </c>
      <c r="D5" s="131">
        <v>2.9</v>
      </c>
      <c r="E5" s="132"/>
      <c r="F5" s="126"/>
      <c r="G5" s="14"/>
      <c r="H5" s="10"/>
      <c r="I5" s="11"/>
    </row>
    <row r="6" spans="1:9" x14ac:dyDescent="0.25">
      <c r="A6" s="223"/>
      <c r="B6" s="12" t="s">
        <v>12</v>
      </c>
      <c r="C6" s="130" t="s">
        <v>13</v>
      </c>
      <c r="D6" s="131">
        <v>7.13</v>
      </c>
      <c r="E6" s="132">
        <v>7.13</v>
      </c>
      <c r="F6" s="126"/>
      <c r="G6" s="14"/>
      <c r="H6" s="10"/>
      <c r="I6" s="11"/>
    </row>
    <row r="7" spans="1:9" ht="15" hidden="1" customHeight="1" x14ac:dyDescent="0.25">
      <c r="A7" s="223"/>
      <c r="B7" s="12" t="s">
        <v>14</v>
      </c>
      <c r="C7" s="130" t="s">
        <v>15</v>
      </c>
      <c r="D7" s="133">
        <v>0.8</v>
      </c>
      <c r="E7" s="132"/>
      <c r="F7" s="126"/>
      <c r="G7" s="14"/>
      <c r="H7" s="10"/>
      <c r="I7" s="11"/>
    </row>
    <row r="8" spans="1:9" hidden="1" x14ac:dyDescent="0.25">
      <c r="A8" s="223"/>
      <c r="B8" s="12" t="s">
        <v>16</v>
      </c>
      <c r="C8" s="130" t="s">
        <v>17</v>
      </c>
      <c r="D8" s="131">
        <v>1.32</v>
      </c>
      <c r="E8" s="132"/>
      <c r="F8" s="126"/>
      <c r="G8" s="14"/>
      <c r="H8" s="10"/>
      <c r="I8" s="11"/>
    </row>
    <row r="9" spans="1:9" ht="24.75" hidden="1" x14ac:dyDescent="0.25">
      <c r="A9" s="223"/>
      <c r="B9" s="12" t="s">
        <v>18</v>
      </c>
      <c r="C9" s="130" t="s">
        <v>19</v>
      </c>
      <c r="D9" s="131">
        <v>1.86</v>
      </c>
      <c r="E9" s="132"/>
      <c r="F9" s="126"/>
      <c r="G9" s="14"/>
      <c r="H9" s="10"/>
      <c r="I9" s="11"/>
    </row>
    <row r="10" spans="1:9" x14ac:dyDescent="0.25">
      <c r="A10" s="223"/>
      <c r="B10" s="12" t="s">
        <v>20</v>
      </c>
      <c r="C10" s="130" t="s">
        <v>21</v>
      </c>
      <c r="D10" s="131">
        <v>3.26</v>
      </c>
      <c r="E10" s="132">
        <v>3.26</v>
      </c>
      <c r="F10" s="126"/>
      <c r="G10" s="14"/>
      <c r="H10" s="10"/>
      <c r="I10" s="11"/>
    </row>
    <row r="11" spans="1:9" ht="24.75" hidden="1" x14ac:dyDescent="0.25">
      <c r="A11" s="223"/>
      <c r="B11" s="12" t="s">
        <v>22</v>
      </c>
      <c r="C11" s="130" t="s">
        <v>23</v>
      </c>
      <c r="D11" s="131">
        <v>3.3</v>
      </c>
      <c r="E11" s="132"/>
      <c r="F11" s="126"/>
      <c r="G11" s="14"/>
      <c r="H11" s="10"/>
      <c r="I11" s="11"/>
    </row>
    <row r="12" spans="1:9" hidden="1" x14ac:dyDescent="0.25">
      <c r="A12" s="223"/>
      <c r="B12" s="12" t="s">
        <v>24</v>
      </c>
      <c r="C12" s="130" t="s">
        <v>25</v>
      </c>
      <c r="D12" s="131">
        <v>0.59499999999999997</v>
      </c>
      <c r="E12" s="132"/>
      <c r="F12" s="126"/>
      <c r="G12" s="14"/>
      <c r="H12" s="10"/>
      <c r="I12" s="11"/>
    </row>
    <row r="13" spans="1:9" hidden="1" x14ac:dyDescent="0.25">
      <c r="A13" s="223"/>
      <c r="B13" s="12" t="s">
        <v>26</v>
      </c>
      <c r="C13" s="130" t="s">
        <v>27</v>
      </c>
      <c r="D13" s="131">
        <v>1.73</v>
      </c>
      <c r="E13" s="132"/>
      <c r="F13" s="126"/>
      <c r="G13" s="14"/>
      <c r="H13" s="10"/>
      <c r="I13" s="11"/>
    </row>
    <row r="14" spans="1:9" ht="15.75" thickBot="1" x14ac:dyDescent="0.3">
      <c r="A14" s="223"/>
      <c r="B14" s="16" t="s">
        <v>28</v>
      </c>
      <c r="C14" s="134" t="s">
        <v>29</v>
      </c>
      <c r="D14" s="135">
        <v>0.96099999999999997</v>
      </c>
      <c r="E14" s="136">
        <v>0.96099999999999997</v>
      </c>
      <c r="F14" s="126"/>
      <c r="G14" s="14"/>
      <c r="H14" s="10"/>
      <c r="I14" s="11"/>
    </row>
    <row r="15" spans="1:9" x14ac:dyDescent="0.25">
      <c r="A15" s="223"/>
      <c r="B15" s="19" t="s">
        <v>30</v>
      </c>
      <c r="C15" s="137" t="s">
        <v>31</v>
      </c>
      <c r="D15" s="138">
        <v>2.35</v>
      </c>
      <c r="E15" s="139">
        <v>2.35</v>
      </c>
      <c r="F15" s="126"/>
      <c r="G15" s="14"/>
      <c r="H15" s="10"/>
      <c r="I15" s="11"/>
    </row>
    <row r="16" spans="1:9" hidden="1" x14ac:dyDescent="0.25">
      <c r="A16" s="223"/>
      <c r="B16" s="12" t="s">
        <v>32</v>
      </c>
      <c r="C16" s="140" t="s">
        <v>33</v>
      </c>
      <c r="D16" s="131">
        <v>2.198</v>
      </c>
      <c r="E16" s="132"/>
      <c r="F16" s="126"/>
      <c r="G16" s="14"/>
      <c r="H16" s="10"/>
      <c r="I16" s="11"/>
    </row>
    <row r="17" spans="1:9" hidden="1" x14ac:dyDescent="0.25">
      <c r="A17" s="223"/>
      <c r="B17" s="12" t="s">
        <v>34</v>
      </c>
      <c r="C17" s="140" t="s">
        <v>35</v>
      </c>
      <c r="D17" s="131">
        <v>1.0489999999999999</v>
      </c>
      <c r="E17" s="132"/>
      <c r="F17" s="126"/>
      <c r="G17" s="14"/>
      <c r="H17" s="10"/>
      <c r="I17" s="11"/>
    </row>
    <row r="18" spans="1:9" hidden="1" x14ac:dyDescent="0.25">
      <c r="A18" s="223"/>
      <c r="B18" s="12" t="s">
        <v>36</v>
      </c>
      <c r="C18" s="140" t="s">
        <v>37</v>
      </c>
      <c r="D18" s="131">
        <v>0.70699999999999996</v>
      </c>
      <c r="E18" s="132"/>
      <c r="F18" s="126"/>
      <c r="G18" s="14"/>
      <c r="H18" s="10"/>
      <c r="I18" s="11"/>
    </row>
    <row r="19" spans="1:9" ht="24.75" hidden="1" x14ac:dyDescent="0.25">
      <c r="A19" s="223"/>
      <c r="B19" s="12" t="s">
        <v>38</v>
      </c>
      <c r="C19" s="140" t="s">
        <v>39</v>
      </c>
      <c r="D19" s="131">
        <v>1.5860000000000001</v>
      </c>
      <c r="E19" s="132"/>
      <c r="F19" s="126"/>
      <c r="G19" s="14"/>
      <c r="H19" s="10"/>
      <c r="I19" s="11"/>
    </row>
    <row r="20" spans="1:9" hidden="1" x14ac:dyDescent="0.25">
      <c r="A20" s="223"/>
      <c r="B20" s="12" t="s">
        <v>40</v>
      </c>
      <c r="C20" s="140" t="s">
        <v>41</v>
      </c>
      <c r="D20" s="131">
        <v>3.71</v>
      </c>
      <c r="E20" s="132"/>
      <c r="F20" s="126"/>
      <c r="G20" s="14"/>
      <c r="H20" s="10"/>
      <c r="I20" s="11"/>
    </row>
    <row r="21" spans="1:9" ht="13.5" customHeight="1" x14ac:dyDescent="0.25">
      <c r="A21" s="223"/>
      <c r="B21" s="12" t="s">
        <v>42</v>
      </c>
      <c r="C21" s="140" t="s">
        <v>43</v>
      </c>
      <c r="D21" s="131">
        <v>0.84</v>
      </c>
      <c r="E21" s="132">
        <v>0.84</v>
      </c>
      <c r="F21" s="126"/>
      <c r="G21" s="14"/>
      <c r="H21" s="10"/>
      <c r="I21" s="11"/>
    </row>
    <row r="22" spans="1:9" hidden="1" x14ac:dyDescent="0.25">
      <c r="A22" s="223"/>
      <c r="B22" s="12" t="s">
        <v>44</v>
      </c>
      <c r="C22" s="140" t="s">
        <v>45</v>
      </c>
      <c r="D22" s="131">
        <v>0.56999999999999995</v>
      </c>
      <c r="E22" s="132"/>
      <c r="F22" s="126"/>
      <c r="G22" s="14"/>
      <c r="H22" s="10"/>
      <c r="I22" s="11"/>
    </row>
    <row r="23" spans="1:9" hidden="1" x14ac:dyDescent="0.25">
      <c r="A23" s="223"/>
      <c r="B23" s="12" t="s">
        <v>46</v>
      </c>
      <c r="C23" s="140" t="s">
        <v>47</v>
      </c>
      <c r="D23" s="131">
        <v>2.58</v>
      </c>
      <c r="E23" s="132"/>
      <c r="F23" s="126"/>
      <c r="G23" s="14"/>
      <c r="H23" s="10"/>
      <c r="I23" s="11"/>
    </row>
    <row r="24" spans="1:9" hidden="1" x14ac:dyDescent="0.25">
      <c r="A24" s="223"/>
      <c r="B24" s="12" t="s">
        <v>48</v>
      </c>
      <c r="C24" s="140" t="s">
        <v>49</v>
      </c>
      <c r="D24" s="131">
        <v>3.6</v>
      </c>
      <c r="E24" s="132"/>
      <c r="F24" s="126"/>
      <c r="G24" s="14"/>
      <c r="H24" s="10"/>
      <c r="I24" s="11"/>
    </row>
    <row r="25" spans="1:9" hidden="1" x14ac:dyDescent="0.25">
      <c r="A25" s="223"/>
      <c r="B25" s="12" t="s">
        <v>50</v>
      </c>
      <c r="C25" s="140" t="s">
        <v>51</v>
      </c>
      <c r="D25" s="131">
        <v>4.9000000000000004</v>
      </c>
      <c r="E25" s="132"/>
      <c r="F25" s="126"/>
      <c r="G25" s="14"/>
      <c r="H25" s="10"/>
      <c r="I25" s="11"/>
    </row>
    <row r="26" spans="1:9" hidden="1" x14ac:dyDescent="0.25">
      <c r="A26" s="223"/>
      <c r="B26" s="12" t="s">
        <v>52</v>
      </c>
      <c r="C26" s="140" t="s">
        <v>53</v>
      </c>
      <c r="D26" s="131">
        <v>0.39</v>
      </c>
      <c r="E26" s="132"/>
      <c r="F26" s="126"/>
      <c r="G26" s="14"/>
      <c r="H26" s="10"/>
      <c r="I26" s="11"/>
    </row>
    <row r="27" spans="1:9" hidden="1" x14ac:dyDescent="0.25">
      <c r="A27" s="223"/>
      <c r="B27" s="12" t="s">
        <v>54</v>
      </c>
      <c r="C27" s="140" t="s">
        <v>55</v>
      </c>
      <c r="D27" s="131">
        <v>1.44</v>
      </c>
      <c r="E27" s="132"/>
      <c r="F27" s="126"/>
      <c r="G27" s="14"/>
      <c r="H27" s="10"/>
      <c r="I27" s="11"/>
    </row>
    <row r="28" spans="1:9" ht="24.75" x14ac:dyDescent="0.25">
      <c r="A28" s="223"/>
      <c r="B28" s="12" t="s">
        <v>56</v>
      </c>
      <c r="C28" s="140" t="s">
        <v>57</v>
      </c>
      <c r="D28" s="131">
        <v>3</v>
      </c>
      <c r="E28" s="132">
        <f>D28*2</f>
        <v>6</v>
      </c>
      <c r="F28" s="126"/>
      <c r="G28" s="14"/>
      <c r="H28" s="10"/>
      <c r="I28" s="11"/>
    </row>
    <row r="29" spans="1:9" ht="24.75" hidden="1" x14ac:dyDescent="0.25">
      <c r="A29" s="223"/>
      <c r="B29" s="12" t="s">
        <v>58</v>
      </c>
      <c r="C29" s="140" t="s">
        <v>59</v>
      </c>
      <c r="D29" s="131">
        <v>0.7</v>
      </c>
      <c r="E29" s="132"/>
      <c r="F29" s="126"/>
      <c r="G29" s="14"/>
      <c r="H29" s="10"/>
      <c r="I29" s="11"/>
    </row>
    <row r="30" spans="1:9" hidden="1" x14ac:dyDescent="0.25">
      <c r="A30" s="223"/>
      <c r="B30" s="12" t="s">
        <v>60</v>
      </c>
      <c r="C30" s="140" t="s">
        <v>61</v>
      </c>
      <c r="D30" s="131">
        <v>0.48</v>
      </c>
      <c r="E30" s="132"/>
      <c r="F30" s="126"/>
      <c r="G30" s="14"/>
      <c r="H30" s="10"/>
      <c r="I30" s="11"/>
    </row>
    <row r="31" spans="1:9" ht="24.75" x14ac:dyDescent="0.25">
      <c r="A31" s="223"/>
      <c r="B31" s="12" t="s">
        <v>62</v>
      </c>
      <c r="C31" s="140" t="s">
        <v>63</v>
      </c>
      <c r="D31" s="131">
        <v>1.42</v>
      </c>
      <c r="E31" s="132">
        <v>1.42</v>
      </c>
      <c r="F31" s="126"/>
      <c r="G31" s="14"/>
      <c r="H31" s="10"/>
      <c r="I31" s="11"/>
    </row>
    <row r="32" spans="1:9" hidden="1" x14ac:dyDescent="0.25">
      <c r="A32" s="223"/>
      <c r="B32" s="12" t="s">
        <v>64</v>
      </c>
      <c r="C32" s="140" t="s">
        <v>65</v>
      </c>
      <c r="D32" s="131">
        <v>1.6</v>
      </c>
      <c r="E32" s="132"/>
      <c r="F32" s="126"/>
      <c r="G32" s="14"/>
      <c r="H32" s="10"/>
      <c r="I32" s="11"/>
    </row>
    <row r="33" spans="1:9" hidden="1" x14ac:dyDescent="0.25">
      <c r="A33" s="223"/>
      <c r="B33" s="12" t="s">
        <v>66</v>
      </c>
      <c r="C33" s="140" t="s">
        <v>67</v>
      </c>
      <c r="D33" s="131">
        <v>0.44</v>
      </c>
      <c r="E33" s="132"/>
      <c r="F33" s="126"/>
      <c r="G33" s="14"/>
      <c r="H33" s="10"/>
      <c r="I33" s="11"/>
    </row>
    <row r="34" spans="1:9" hidden="1" x14ac:dyDescent="0.25">
      <c r="A34" s="223"/>
      <c r="B34" s="12" t="s">
        <v>68</v>
      </c>
      <c r="C34" s="140" t="s">
        <v>69</v>
      </c>
      <c r="D34" s="131">
        <v>0.86</v>
      </c>
      <c r="E34" s="132"/>
      <c r="F34" s="126"/>
      <c r="G34" s="14"/>
      <c r="H34" s="10"/>
      <c r="I34" s="11"/>
    </row>
    <row r="35" spans="1:9" hidden="1" x14ac:dyDescent="0.25">
      <c r="A35" s="223"/>
      <c r="B35" s="12" t="s">
        <v>70</v>
      </c>
      <c r="C35" s="140" t="s">
        <v>71</v>
      </c>
      <c r="D35" s="131">
        <v>0.51</v>
      </c>
      <c r="E35" s="132"/>
      <c r="F35" s="126"/>
      <c r="G35" s="14"/>
      <c r="H35" s="10"/>
      <c r="I35" s="11"/>
    </row>
    <row r="36" spans="1:9" hidden="1" x14ac:dyDescent="0.25">
      <c r="A36" s="223"/>
      <c r="B36" s="12" t="s">
        <v>72</v>
      </c>
      <c r="C36" s="141" t="s">
        <v>73</v>
      </c>
      <c r="D36" s="131">
        <v>0.78</v>
      </c>
      <c r="E36" s="132"/>
      <c r="F36" s="126"/>
      <c r="G36" s="14"/>
      <c r="H36" s="10"/>
      <c r="I36" s="11"/>
    </row>
    <row r="37" spans="1:9" hidden="1" x14ac:dyDescent="0.25">
      <c r="A37" s="223"/>
      <c r="B37" s="12" t="s">
        <v>74</v>
      </c>
      <c r="C37" s="140" t="s">
        <v>75</v>
      </c>
      <c r="D37" s="131">
        <v>1.4</v>
      </c>
      <c r="E37" s="132"/>
      <c r="F37" s="126"/>
      <c r="G37" s="14"/>
      <c r="H37" s="10"/>
      <c r="I37" s="11"/>
    </row>
    <row r="38" spans="1:9" ht="24.75" hidden="1" x14ac:dyDescent="0.25">
      <c r="A38" s="223"/>
      <c r="B38" s="12" t="s">
        <v>76</v>
      </c>
      <c r="C38" s="140" t="s">
        <v>77</v>
      </c>
      <c r="D38" s="131">
        <v>0.23</v>
      </c>
      <c r="E38" s="132"/>
      <c r="F38" s="126"/>
      <c r="G38" s="14"/>
      <c r="H38" s="10"/>
      <c r="I38" s="11"/>
    </row>
    <row r="39" spans="1:9" ht="14.25" hidden="1" customHeight="1" x14ac:dyDescent="0.25">
      <c r="A39" s="223"/>
      <c r="B39" s="12" t="s">
        <v>78</v>
      </c>
      <c r="C39" s="140" t="s">
        <v>79</v>
      </c>
      <c r="D39" s="131">
        <v>4.3</v>
      </c>
      <c r="E39" s="132"/>
      <c r="F39" s="126"/>
      <c r="G39" s="14"/>
      <c r="H39" s="10"/>
      <c r="I39" s="11"/>
    </row>
    <row r="40" spans="1:9" hidden="1" x14ac:dyDescent="0.25">
      <c r="A40" s="223"/>
      <c r="B40" s="12" t="s">
        <v>80</v>
      </c>
      <c r="C40" s="140" t="s">
        <v>81</v>
      </c>
      <c r="D40" s="131">
        <v>1.5</v>
      </c>
      <c r="E40" s="132"/>
      <c r="F40" s="126"/>
      <c r="G40" s="14"/>
      <c r="H40" s="10"/>
      <c r="I40" s="11"/>
    </row>
    <row r="41" spans="1:9" x14ac:dyDescent="0.25">
      <c r="A41" s="223"/>
      <c r="B41" s="12" t="s">
        <v>82</v>
      </c>
      <c r="C41" s="140" t="s">
        <v>83</v>
      </c>
      <c r="D41" s="131">
        <v>2</v>
      </c>
      <c r="E41" s="132">
        <v>2</v>
      </c>
      <c r="F41" s="126"/>
      <c r="G41" s="14"/>
      <c r="H41" s="10"/>
      <c r="I41" s="11"/>
    </row>
    <row r="42" spans="1:9" hidden="1" x14ac:dyDescent="0.25">
      <c r="A42" s="223"/>
      <c r="B42" s="12" t="s">
        <v>84</v>
      </c>
      <c r="C42" s="140" t="s">
        <v>85</v>
      </c>
      <c r="D42" s="131">
        <v>0.91</v>
      </c>
      <c r="E42" s="132"/>
      <c r="F42" s="126"/>
      <c r="G42" s="14"/>
      <c r="H42" s="10"/>
      <c r="I42" s="11"/>
    </row>
    <row r="43" spans="1:9" ht="24.75" hidden="1" x14ac:dyDescent="0.25">
      <c r="A43" s="223"/>
      <c r="B43" s="12" t="s">
        <v>86</v>
      </c>
      <c r="C43" s="140" t="s">
        <v>87</v>
      </c>
      <c r="D43" s="131">
        <v>0.66</v>
      </c>
      <c r="E43" s="132"/>
      <c r="F43" s="126"/>
      <c r="G43" s="14"/>
      <c r="H43" s="10"/>
      <c r="I43" s="11"/>
    </row>
    <row r="44" spans="1:9" ht="24.75" customHeight="1" x14ac:dyDescent="0.25">
      <c r="A44" s="223"/>
      <c r="B44" s="12" t="s">
        <v>88</v>
      </c>
      <c r="C44" s="140" t="s">
        <v>89</v>
      </c>
      <c r="D44" s="131">
        <v>1.5</v>
      </c>
      <c r="E44" s="132">
        <v>1.5</v>
      </c>
      <c r="F44" s="126"/>
      <c r="G44" s="14"/>
      <c r="H44" s="10"/>
      <c r="I44" s="11"/>
    </row>
    <row r="45" spans="1:9" hidden="1" x14ac:dyDescent="0.25">
      <c r="A45" s="223"/>
      <c r="B45" s="12" t="s">
        <v>90</v>
      </c>
      <c r="C45" s="140" t="s">
        <v>91</v>
      </c>
      <c r="D45" s="131">
        <v>0.96</v>
      </c>
      <c r="E45" s="132"/>
      <c r="F45" s="126"/>
      <c r="G45" s="14"/>
      <c r="H45" s="10"/>
      <c r="I45" s="11"/>
    </row>
    <row r="46" spans="1:9" hidden="1" x14ac:dyDescent="0.25">
      <c r="A46" s="223"/>
      <c r="B46" s="12" t="s">
        <v>92</v>
      </c>
      <c r="C46" s="140" t="s">
        <v>93</v>
      </c>
      <c r="D46" s="131">
        <v>0.98</v>
      </c>
      <c r="E46" s="132"/>
      <c r="F46" s="126"/>
      <c r="G46" s="14"/>
      <c r="H46" s="10"/>
      <c r="I46" s="11"/>
    </row>
    <row r="47" spans="1:9" hidden="1" x14ac:dyDescent="0.25">
      <c r="A47" s="223"/>
      <c r="B47" s="12" t="s">
        <v>94</v>
      </c>
      <c r="C47" s="140" t="s">
        <v>95</v>
      </c>
      <c r="D47" s="131">
        <v>1.1399999999999999</v>
      </c>
      <c r="E47" s="132"/>
      <c r="F47" s="126"/>
      <c r="G47" s="14"/>
      <c r="H47" s="10"/>
      <c r="I47" s="11"/>
    </row>
    <row r="48" spans="1:9" hidden="1" x14ac:dyDescent="0.25">
      <c r="A48" s="223"/>
      <c r="B48" s="12" t="s">
        <v>96</v>
      </c>
      <c r="C48" s="140" t="s">
        <v>97</v>
      </c>
      <c r="D48" s="131">
        <v>0.31</v>
      </c>
      <c r="E48" s="132"/>
      <c r="F48" s="126"/>
      <c r="G48" s="14"/>
      <c r="H48" s="10"/>
      <c r="I48" s="11"/>
    </row>
    <row r="49" spans="1:9" hidden="1" x14ac:dyDescent="0.25">
      <c r="A49" s="223"/>
      <c r="B49" s="12" t="s">
        <v>98</v>
      </c>
      <c r="C49" s="140" t="s">
        <v>99</v>
      </c>
      <c r="D49" s="131">
        <v>0.41</v>
      </c>
      <c r="E49" s="132"/>
      <c r="F49" s="126"/>
      <c r="G49" s="14"/>
      <c r="H49" s="10"/>
      <c r="I49" s="11"/>
    </row>
    <row r="50" spans="1:9" ht="24.75" x14ac:dyDescent="0.25">
      <c r="A50" s="223"/>
      <c r="B50" s="12" t="s">
        <v>100</v>
      </c>
      <c r="C50" s="140" t="s">
        <v>101</v>
      </c>
      <c r="D50" s="131">
        <v>0.16</v>
      </c>
      <c r="E50" s="132">
        <v>0.16</v>
      </c>
      <c r="F50" s="126"/>
      <c r="G50" s="14"/>
      <c r="H50" s="10"/>
      <c r="I50" s="11"/>
    </row>
    <row r="51" spans="1:9" hidden="1" x14ac:dyDescent="0.25">
      <c r="A51" s="223"/>
      <c r="B51" s="12" t="s">
        <v>102</v>
      </c>
      <c r="C51" s="140" t="s">
        <v>103</v>
      </c>
      <c r="D51" s="131">
        <v>2.52</v>
      </c>
      <c r="E51" s="132"/>
      <c r="F51" s="126"/>
      <c r="G51" s="14"/>
      <c r="H51" s="10"/>
      <c r="I51" s="11"/>
    </row>
    <row r="52" spans="1:9" hidden="1" x14ac:dyDescent="0.25">
      <c r="A52" s="223"/>
      <c r="B52" s="12" t="s">
        <v>104</v>
      </c>
      <c r="C52" s="140" t="s">
        <v>105</v>
      </c>
      <c r="D52" s="131">
        <v>0.38</v>
      </c>
      <c r="E52" s="132"/>
      <c r="F52" s="126"/>
      <c r="G52" s="14"/>
      <c r="H52" s="10"/>
      <c r="I52" s="11"/>
    </row>
    <row r="53" spans="1:9" hidden="1" x14ac:dyDescent="0.25">
      <c r="A53" s="223"/>
      <c r="B53" s="12" t="s">
        <v>106</v>
      </c>
      <c r="C53" s="140" t="s">
        <v>107</v>
      </c>
      <c r="D53" s="131">
        <v>2</v>
      </c>
      <c r="E53" s="132"/>
      <c r="F53" s="126"/>
      <c r="G53" s="14"/>
      <c r="H53" s="10"/>
      <c r="I53" s="11"/>
    </row>
    <row r="54" spans="1:9" hidden="1" x14ac:dyDescent="0.25">
      <c r="A54" s="223"/>
      <c r="B54" s="12" t="s">
        <v>108</v>
      </c>
      <c r="C54" s="140" t="s">
        <v>109</v>
      </c>
      <c r="D54" s="131">
        <v>0.54</v>
      </c>
      <c r="E54" s="132"/>
      <c r="F54" s="126"/>
      <c r="G54" s="14"/>
      <c r="H54" s="10"/>
      <c r="I54" s="11"/>
    </row>
    <row r="55" spans="1:9" hidden="1" x14ac:dyDescent="0.25">
      <c r="A55" s="223"/>
      <c r="B55" s="12" t="s">
        <v>110</v>
      </c>
      <c r="C55" s="140" t="s">
        <v>111</v>
      </c>
      <c r="D55" s="131">
        <v>1</v>
      </c>
      <c r="E55" s="132"/>
      <c r="F55" s="126"/>
      <c r="G55" s="14"/>
      <c r="H55" s="10"/>
      <c r="I55" s="11"/>
    </row>
    <row r="56" spans="1:9" hidden="1" x14ac:dyDescent="0.25">
      <c r="A56" s="223"/>
      <c r="B56" s="12" t="s">
        <v>112</v>
      </c>
      <c r="C56" s="140" t="s">
        <v>113</v>
      </c>
      <c r="D56" s="131">
        <v>3.24</v>
      </c>
      <c r="E56" s="132"/>
      <c r="F56" s="126"/>
      <c r="G56" s="14"/>
      <c r="H56" s="10"/>
      <c r="I56" s="11"/>
    </row>
    <row r="57" spans="1:9" hidden="1" x14ac:dyDescent="0.25">
      <c r="A57" s="223"/>
      <c r="B57" s="12" t="s">
        <v>114</v>
      </c>
      <c r="C57" s="140" t="s">
        <v>115</v>
      </c>
      <c r="D57" s="131">
        <v>4.72</v>
      </c>
      <c r="E57" s="132"/>
      <c r="F57" s="126"/>
      <c r="G57" s="14"/>
      <c r="H57" s="10"/>
      <c r="I57" s="11"/>
    </row>
    <row r="58" spans="1:9" hidden="1" x14ac:dyDescent="0.25">
      <c r="A58" s="223"/>
      <c r="B58" s="12" t="s">
        <v>116</v>
      </c>
      <c r="C58" s="140" t="s">
        <v>117</v>
      </c>
      <c r="D58" s="131">
        <v>1.83</v>
      </c>
      <c r="E58" s="132"/>
      <c r="F58" s="126"/>
      <c r="G58" s="14"/>
      <c r="H58" s="10"/>
      <c r="I58" s="11"/>
    </row>
    <row r="59" spans="1:9" hidden="1" x14ac:dyDescent="0.25">
      <c r="A59" s="223"/>
      <c r="B59" s="12" t="s">
        <v>118</v>
      </c>
      <c r="C59" s="140" t="s">
        <v>119</v>
      </c>
      <c r="D59" s="131">
        <v>4.26</v>
      </c>
      <c r="E59" s="132"/>
      <c r="F59" s="126"/>
      <c r="G59" s="14"/>
      <c r="H59" s="10"/>
      <c r="I59" s="11"/>
    </row>
    <row r="60" spans="1:9" hidden="1" x14ac:dyDescent="0.25">
      <c r="A60" s="223"/>
      <c r="B60" s="12" t="s">
        <v>120</v>
      </c>
      <c r="C60" s="140" t="s">
        <v>121</v>
      </c>
      <c r="D60" s="131">
        <v>0.96</v>
      </c>
      <c r="E60" s="132"/>
      <c r="F60" s="126"/>
      <c r="G60" s="14"/>
      <c r="H60" s="10"/>
      <c r="I60" s="11"/>
    </row>
    <row r="61" spans="1:9" hidden="1" x14ac:dyDescent="0.25">
      <c r="A61" s="223"/>
      <c r="B61" s="12" t="s">
        <v>122</v>
      </c>
      <c r="C61" s="140" t="s">
        <v>123</v>
      </c>
      <c r="D61" s="131">
        <v>1.28</v>
      </c>
      <c r="E61" s="132"/>
      <c r="F61" s="126"/>
      <c r="G61" s="14"/>
      <c r="H61" s="10"/>
      <c r="I61" s="11"/>
    </row>
    <row r="62" spans="1:9" hidden="1" x14ac:dyDescent="0.25">
      <c r="A62" s="223"/>
      <c r="B62" s="12" t="s">
        <v>124</v>
      </c>
      <c r="C62" s="140" t="s">
        <v>125</v>
      </c>
      <c r="D62" s="131">
        <v>1.49</v>
      </c>
      <c r="E62" s="132"/>
      <c r="F62" s="126"/>
      <c r="G62" s="14"/>
      <c r="H62" s="10"/>
      <c r="I62" s="11"/>
    </row>
    <row r="63" spans="1:9" hidden="1" x14ac:dyDescent="0.25">
      <c r="A63" s="223"/>
      <c r="B63" s="12" t="s">
        <v>126</v>
      </c>
      <c r="C63" s="140" t="s">
        <v>127</v>
      </c>
      <c r="D63" s="131">
        <v>1.79</v>
      </c>
      <c r="E63" s="132"/>
      <c r="F63" s="126"/>
      <c r="G63" s="14"/>
      <c r="H63" s="10"/>
      <c r="I63" s="11"/>
    </row>
    <row r="64" spans="1:9" ht="15.75" thickBot="1" x14ac:dyDescent="0.3">
      <c r="A64" s="223"/>
      <c r="B64" s="12" t="s">
        <v>128</v>
      </c>
      <c r="C64" s="140" t="s">
        <v>129</v>
      </c>
      <c r="D64" s="131">
        <v>1.44</v>
      </c>
      <c r="E64" s="132">
        <v>1.44</v>
      </c>
      <c r="F64" s="126"/>
      <c r="G64" s="14"/>
      <c r="H64" s="10"/>
      <c r="I64" s="11"/>
    </row>
    <row r="65" spans="1:9" hidden="1" x14ac:dyDescent="0.25">
      <c r="A65" s="223"/>
      <c r="B65" s="23" t="s">
        <v>130</v>
      </c>
      <c r="C65" s="140" t="s">
        <v>131</v>
      </c>
      <c r="D65" s="131">
        <v>1.2</v>
      </c>
      <c r="E65" s="132"/>
      <c r="F65" s="126"/>
      <c r="G65" s="14"/>
      <c r="H65" s="10"/>
      <c r="I65" s="11"/>
    </row>
    <row r="66" spans="1:9" hidden="1" x14ac:dyDescent="0.25">
      <c r="A66" s="223"/>
      <c r="B66" s="12" t="s">
        <v>132</v>
      </c>
      <c r="C66" s="140" t="s">
        <v>133</v>
      </c>
      <c r="D66" s="131">
        <v>0.61</v>
      </c>
      <c r="E66" s="132"/>
      <c r="F66" s="126"/>
      <c r="G66" s="14"/>
      <c r="H66" s="10"/>
      <c r="I66" s="11"/>
    </row>
    <row r="67" spans="1:9" hidden="1" x14ac:dyDescent="0.25">
      <c r="A67" s="223"/>
      <c r="B67" s="12" t="s">
        <v>134</v>
      </c>
      <c r="C67" s="140" t="s">
        <v>135</v>
      </c>
      <c r="D67" s="131">
        <v>1.84</v>
      </c>
      <c r="E67" s="132"/>
      <c r="F67" s="126"/>
      <c r="G67" s="14"/>
      <c r="H67" s="10"/>
      <c r="I67" s="11"/>
    </row>
    <row r="68" spans="1:9" hidden="1" x14ac:dyDescent="0.25">
      <c r="A68" s="223"/>
      <c r="B68" s="12" t="s">
        <v>136</v>
      </c>
      <c r="C68" s="140" t="s">
        <v>137</v>
      </c>
      <c r="D68" s="131">
        <v>0.43</v>
      </c>
      <c r="E68" s="132"/>
      <c r="F68" s="126"/>
      <c r="G68" s="14"/>
      <c r="H68" s="10"/>
      <c r="I68" s="11"/>
    </row>
    <row r="69" spans="1:9" hidden="1" x14ac:dyDescent="0.25">
      <c r="A69" s="223"/>
      <c r="B69" s="12" t="s">
        <v>138</v>
      </c>
      <c r="C69" s="140" t="s">
        <v>139</v>
      </c>
      <c r="D69" s="131">
        <v>0.87</v>
      </c>
      <c r="E69" s="132"/>
      <c r="F69" s="126"/>
      <c r="G69" s="14"/>
      <c r="H69" s="10"/>
      <c r="I69" s="11"/>
    </row>
    <row r="70" spans="1:9" hidden="1" x14ac:dyDescent="0.25">
      <c r="A70" s="223"/>
      <c r="B70" s="12" t="s">
        <v>140</v>
      </c>
      <c r="C70" s="140" t="s">
        <v>141</v>
      </c>
      <c r="D70" s="131">
        <v>0.42</v>
      </c>
      <c r="E70" s="132"/>
      <c r="F70" s="126"/>
      <c r="G70" s="14"/>
      <c r="I70" s="11"/>
    </row>
    <row r="71" spans="1:9" hidden="1" x14ac:dyDescent="0.25">
      <c r="A71" s="223"/>
      <c r="B71" s="12" t="s">
        <v>142</v>
      </c>
      <c r="C71" s="140" t="s">
        <v>143</v>
      </c>
      <c r="D71" s="131">
        <v>9.57</v>
      </c>
      <c r="E71" s="132"/>
      <c r="F71" s="126"/>
      <c r="G71" s="14"/>
      <c r="H71" s="24"/>
      <c r="I71" s="11"/>
    </row>
    <row r="72" spans="1:9" hidden="1" x14ac:dyDescent="0.25">
      <c r="A72" s="223"/>
      <c r="B72" s="12" t="s">
        <v>144</v>
      </c>
      <c r="C72" s="140" t="s">
        <v>145</v>
      </c>
      <c r="D72" s="131">
        <v>0.21</v>
      </c>
      <c r="E72" s="132"/>
      <c r="F72" s="126"/>
      <c r="G72" s="14"/>
      <c r="H72" s="10"/>
      <c r="I72" s="11"/>
    </row>
    <row r="73" spans="1:9" hidden="1" x14ac:dyDescent="0.25">
      <c r="A73" s="223"/>
      <c r="B73" s="12" t="s">
        <v>146</v>
      </c>
      <c r="C73" s="140" t="s">
        <v>147</v>
      </c>
      <c r="D73" s="131">
        <v>2.72</v>
      </c>
      <c r="E73" s="132"/>
      <c r="F73" s="126"/>
      <c r="G73" s="14"/>
      <c r="H73" s="10"/>
      <c r="I73" s="11"/>
    </row>
    <row r="74" spans="1:9" hidden="1" x14ac:dyDescent="0.25">
      <c r="A74" s="223"/>
      <c r="B74" s="12" t="s">
        <v>148</v>
      </c>
      <c r="C74" s="140" t="s">
        <v>149</v>
      </c>
      <c r="D74" s="131">
        <v>0.82</v>
      </c>
      <c r="E74" s="132"/>
      <c r="F74" s="126"/>
      <c r="G74" s="14"/>
      <c r="H74" s="10"/>
      <c r="I74" s="11"/>
    </row>
    <row r="75" spans="1:9" hidden="1" x14ac:dyDescent="0.25">
      <c r="A75" s="223"/>
      <c r="B75" s="12" t="s">
        <v>150</v>
      </c>
      <c r="C75" s="140" t="s">
        <v>151</v>
      </c>
      <c r="D75" s="131">
        <v>1.26</v>
      </c>
      <c r="E75" s="132"/>
      <c r="F75" s="126"/>
      <c r="G75" s="14"/>
      <c r="H75" s="10"/>
      <c r="I75" s="11"/>
    </row>
    <row r="76" spans="1:9" ht="15.75" hidden="1" thickBot="1" x14ac:dyDescent="0.3">
      <c r="A76" s="223"/>
      <c r="B76" s="16" t="s">
        <v>152</v>
      </c>
      <c r="C76" s="142" t="s">
        <v>153</v>
      </c>
      <c r="D76" s="135">
        <v>1.25</v>
      </c>
      <c r="E76" s="132"/>
      <c r="F76" s="126"/>
      <c r="G76" s="14"/>
      <c r="H76" s="10"/>
      <c r="I76" s="11"/>
    </row>
    <row r="77" spans="1:9" hidden="1" x14ac:dyDescent="0.25">
      <c r="A77" s="223"/>
      <c r="B77" s="19" t="s">
        <v>154</v>
      </c>
      <c r="C77" s="143" t="s">
        <v>155</v>
      </c>
      <c r="D77" s="144">
        <v>0.29899999999999999</v>
      </c>
      <c r="E77" s="132"/>
      <c r="F77" s="126"/>
      <c r="G77" s="14"/>
      <c r="H77" s="10"/>
      <c r="I77" s="11"/>
    </row>
    <row r="78" spans="1:9" hidden="1" x14ac:dyDescent="0.25">
      <c r="A78" s="223"/>
      <c r="B78" s="12" t="s">
        <v>156</v>
      </c>
      <c r="C78" s="145" t="s">
        <v>157</v>
      </c>
      <c r="D78" s="146">
        <v>0.29799999999999999</v>
      </c>
      <c r="E78" s="132"/>
      <c r="F78" s="126"/>
      <c r="G78" s="14"/>
      <c r="H78" s="10"/>
      <c r="I78" s="11"/>
    </row>
    <row r="79" spans="1:9" hidden="1" x14ac:dyDescent="0.25">
      <c r="A79" s="223"/>
      <c r="B79" s="12" t="s">
        <v>158</v>
      </c>
      <c r="C79" s="145" t="s">
        <v>159</v>
      </c>
      <c r="D79" s="146">
        <v>0.41899999999999998</v>
      </c>
      <c r="E79" s="132"/>
      <c r="F79" s="126"/>
      <c r="G79" s="14"/>
      <c r="H79" s="10"/>
      <c r="I79" s="11"/>
    </row>
    <row r="80" spans="1:9" hidden="1" x14ac:dyDescent="0.25">
      <c r="A80" s="223"/>
      <c r="B80" s="12" t="s">
        <v>160</v>
      </c>
      <c r="C80" s="147" t="s">
        <v>161</v>
      </c>
      <c r="D80" s="146">
        <v>0.56999999999999995</v>
      </c>
      <c r="E80" s="132"/>
      <c r="F80" s="126"/>
      <c r="G80" s="14"/>
      <c r="H80" s="10"/>
      <c r="I80" s="11"/>
    </row>
    <row r="81" spans="1:9" hidden="1" x14ac:dyDescent="0.25">
      <c r="A81" s="223"/>
      <c r="B81" s="12" t="s">
        <v>162</v>
      </c>
      <c r="C81" s="147" t="s">
        <v>163</v>
      </c>
      <c r="D81" s="148">
        <v>0.41</v>
      </c>
      <c r="E81" s="132"/>
      <c r="F81" s="126"/>
      <c r="G81" s="14"/>
      <c r="H81" s="10"/>
      <c r="I81" s="11"/>
    </row>
    <row r="82" spans="1:9" hidden="1" x14ac:dyDescent="0.25">
      <c r="A82" s="223"/>
      <c r="B82" s="12" t="s">
        <v>164</v>
      </c>
      <c r="C82" s="147" t="s">
        <v>165</v>
      </c>
      <c r="D82" s="146">
        <v>0.19600000000000001</v>
      </c>
      <c r="E82" s="132"/>
      <c r="F82" s="126"/>
      <c r="G82" s="14"/>
      <c r="H82" s="10"/>
      <c r="I82" s="11"/>
    </row>
    <row r="83" spans="1:9" hidden="1" x14ac:dyDescent="0.25">
      <c r="A83" s="223"/>
      <c r="B83" s="12" t="s">
        <v>166</v>
      </c>
      <c r="C83" s="147" t="s">
        <v>167</v>
      </c>
      <c r="D83" s="146">
        <v>0.312</v>
      </c>
      <c r="E83" s="132"/>
      <c r="F83" s="126"/>
      <c r="G83" s="14"/>
      <c r="H83" s="10"/>
      <c r="I83" s="11"/>
    </row>
    <row r="84" spans="1:9" hidden="1" x14ac:dyDescent="0.25">
      <c r="A84" s="223"/>
      <c r="B84" s="12" t="s">
        <v>168</v>
      </c>
      <c r="C84" s="149" t="s">
        <v>169</v>
      </c>
      <c r="D84" s="146">
        <v>0.20599999999999999</v>
      </c>
      <c r="E84" s="132"/>
      <c r="F84" s="126"/>
      <c r="G84" s="14"/>
      <c r="H84" s="10"/>
      <c r="I84" s="11"/>
    </row>
    <row r="85" spans="1:9" ht="25.5" hidden="1" thickBot="1" x14ac:dyDescent="0.3">
      <c r="A85" s="224"/>
      <c r="B85" s="16" t="s">
        <v>170</v>
      </c>
      <c r="C85" s="150" t="s">
        <v>171</v>
      </c>
      <c r="D85" s="151">
        <v>0.17299999999999999</v>
      </c>
      <c r="E85" s="136"/>
      <c r="F85" s="126"/>
      <c r="G85" s="14"/>
      <c r="H85" s="10"/>
      <c r="I85" s="11"/>
    </row>
    <row r="86" spans="1:9" ht="15.75" hidden="1" thickBot="1" x14ac:dyDescent="0.3">
      <c r="A86" s="225" t="s">
        <v>172</v>
      </c>
      <c r="B86" s="31" t="s">
        <v>173</v>
      </c>
      <c r="C86" s="32" t="s">
        <v>174</v>
      </c>
      <c r="D86" s="33">
        <v>2.65</v>
      </c>
      <c r="E86" s="20"/>
      <c r="F86" s="14"/>
      <c r="G86" s="14"/>
      <c r="H86" s="10"/>
      <c r="I86" s="11"/>
    </row>
    <row r="87" spans="1:9" hidden="1" x14ac:dyDescent="0.25">
      <c r="A87" s="225"/>
      <c r="B87" s="34" t="s">
        <v>175</v>
      </c>
      <c r="C87" s="35" t="s">
        <v>176</v>
      </c>
      <c r="D87" s="14">
        <v>4.8</v>
      </c>
      <c r="E87" s="14"/>
      <c r="F87" s="14"/>
      <c r="G87" s="14"/>
      <c r="H87" s="10"/>
      <c r="I87" s="11"/>
    </row>
    <row r="88" spans="1:9" ht="15.75" hidden="1" thickBot="1" x14ac:dyDescent="0.3">
      <c r="A88" s="225"/>
      <c r="B88" s="36" t="s">
        <v>177</v>
      </c>
      <c r="C88" s="17" t="s">
        <v>178</v>
      </c>
      <c r="D88" s="18">
        <v>3.02</v>
      </c>
      <c r="E88" s="14"/>
      <c r="F88" s="14"/>
      <c r="G88" s="14"/>
      <c r="H88" s="10"/>
      <c r="I88" s="11"/>
    </row>
    <row r="89" spans="1:9" hidden="1" x14ac:dyDescent="0.25">
      <c r="A89" s="225"/>
      <c r="B89" s="31" t="s">
        <v>179</v>
      </c>
      <c r="C89" s="37" t="s">
        <v>180</v>
      </c>
      <c r="D89" s="38">
        <v>5.7</v>
      </c>
      <c r="E89" s="14"/>
      <c r="F89" s="14"/>
      <c r="G89" s="14"/>
      <c r="H89" s="10"/>
      <c r="I89" s="11"/>
    </row>
    <row r="90" spans="1:9" hidden="1" x14ac:dyDescent="0.25">
      <c r="A90" s="225"/>
      <c r="B90" s="34" t="s">
        <v>181</v>
      </c>
      <c r="C90" s="39" t="s">
        <v>182</v>
      </c>
      <c r="D90" s="40">
        <v>9.3000000000000007</v>
      </c>
      <c r="E90" s="14"/>
      <c r="F90" s="14"/>
      <c r="G90" s="14"/>
      <c r="H90" s="10"/>
      <c r="I90" s="11"/>
    </row>
    <row r="91" spans="1:9" hidden="1" x14ac:dyDescent="0.25">
      <c r="A91" s="225"/>
      <c r="B91" s="34" t="s">
        <v>183</v>
      </c>
      <c r="C91" s="39" t="s">
        <v>184</v>
      </c>
      <c r="D91" s="40">
        <v>1.2</v>
      </c>
      <c r="E91" s="14"/>
      <c r="F91" s="14"/>
      <c r="G91" s="14"/>
      <c r="H91" s="10"/>
      <c r="I91" s="11"/>
    </row>
    <row r="92" spans="1:9" hidden="1" x14ac:dyDescent="0.25">
      <c r="A92" s="225"/>
      <c r="B92" s="34" t="s">
        <v>185</v>
      </c>
      <c r="C92" s="39" t="s">
        <v>186</v>
      </c>
      <c r="D92" s="40">
        <v>1.59</v>
      </c>
      <c r="E92" s="14"/>
      <c r="F92" s="14"/>
      <c r="G92" s="14"/>
      <c r="H92" s="10"/>
      <c r="I92" s="11"/>
    </row>
    <row r="93" spans="1:9" hidden="1" x14ac:dyDescent="0.25">
      <c r="A93" s="225"/>
      <c r="B93" s="34" t="s">
        <v>187</v>
      </c>
      <c r="C93" s="21" t="s">
        <v>188</v>
      </c>
      <c r="D93" s="14">
        <v>3.65</v>
      </c>
      <c r="E93" s="14"/>
      <c r="F93" s="14"/>
      <c r="G93" s="14"/>
      <c r="H93" s="10"/>
      <c r="I93" s="11"/>
    </row>
    <row r="94" spans="1:9" ht="15.75" hidden="1" thickBot="1" x14ac:dyDescent="0.3">
      <c r="A94" s="225"/>
      <c r="B94" s="36" t="s">
        <v>189</v>
      </c>
      <c r="C94" s="25" t="s">
        <v>190</v>
      </c>
      <c r="D94" s="18">
        <v>0.3</v>
      </c>
      <c r="E94" s="14"/>
      <c r="F94" s="14"/>
      <c r="G94" s="14"/>
      <c r="H94" s="10"/>
      <c r="I94" s="11"/>
    </row>
    <row r="95" spans="1:9" hidden="1" x14ac:dyDescent="0.25">
      <c r="A95" s="225"/>
      <c r="B95" s="31" t="s">
        <v>191</v>
      </c>
      <c r="C95" s="41" t="s">
        <v>192</v>
      </c>
      <c r="D95" s="42">
        <v>2.7</v>
      </c>
      <c r="E95" s="14"/>
      <c r="F95" s="14"/>
      <c r="G95" s="14"/>
      <c r="H95" s="10"/>
      <c r="I95" s="11"/>
    </row>
    <row r="96" spans="1:9" hidden="1" x14ac:dyDescent="0.25">
      <c r="A96" s="225"/>
      <c r="B96" s="34" t="s">
        <v>193</v>
      </c>
      <c r="C96" s="28" t="s">
        <v>194</v>
      </c>
      <c r="D96" s="27">
        <v>1.51</v>
      </c>
      <c r="E96" s="14"/>
      <c r="F96" s="14"/>
      <c r="G96" s="14"/>
      <c r="H96" s="10"/>
      <c r="I96" s="11"/>
    </row>
    <row r="97" spans="1:9" hidden="1" x14ac:dyDescent="0.25">
      <c r="A97" s="225"/>
      <c r="B97" s="34" t="s">
        <v>195</v>
      </c>
      <c r="C97" s="28" t="s">
        <v>196</v>
      </c>
      <c r="D97" s="27">
        <v>0.95</v>
      </c>
      <c r="E97" s="14"/>
      <c r="F97" s="14"/>
      <c r="G97" s="14"/>
      <c r="H97" s="10"/>
      <c r="I97" s="11"/>
    </row>
    <row r="98" spans="1:9" ht="24.75" hidden="1" x14ac:dyDescent="0.25">
      <c r="A98" s="225"/>
      <c r="B98" s="34" t="s">
        <v>197</v>
      </c>
      <c r="C98" s="28" t="s">
        <v>198</v>
      </c>
      <c r="D98" s="43">
        <v>1.49</v>
      </c>
      <c r="E98" s="14"/>
      <c r="F98" s="14"/>
      <c r="G98" s="14"/>
      <c r="H98" s="10"/>
      <c r="I98" s="11"/>
    </row>
    <row r="99" spans="1:9" ht="24.75" hidden="1" x14ac:dyDescent="0.25">
      <c r="A99" s="225"/>
      <c r="B99" s="34" t="s">
        <v>199</v>
      </c>
      <c r="C99" s="28" t="s">
        <v>200</v>
      </c>
      <c r="D99" s="27">
        <v>1.31</v>
      </c>
      <c r="E99" s="14"/>
      <c r="F99" s="14"/>
      <c r="G99" s="14"/>
      <c r="H99" s="10"/>
      <c r="I99" s="11"/>
    </row>
    <row r="100" spans="1:9" hidden="1" x14ac:dyDescent="0.25">
      <c r="A100" s="225"/>
      <c r="B100" s="34" t="s">
        <v>201</v>
      </c>
      <c r="C100" s="28" t="s">
        <v>202</v>
      </c>
      <c r="D100" s="27">
        <v>5.25</v>
      </c>
      <c r="E100" s="14"/>
      <c r="F100" s="14"/>
      <c r="G100" s="14"/>
      <c r="H100" s="10"/>
      <c r="I100" s="11"/>
    </row>
    <row r="101" spans="1:9" hidden="1" x14ac:dyDescent="0.25">
      <c r="A101" s="225"/>
      <c r="B101" s="34" t="s">
        <v>203</v>
      </c>
      <c r="C101" s="28" t="s">
        <v>204</v>
      </c>
      <c r="D101" s="27">
        <v>2.09</v>
      </c>
      <c r="E101" s="14"/>
      <c r="F101" s="14"/>
      <c r="G101" s="14"/>
      <c r="H101" s="10"/>
      <c r="I101" s="11"/>
    </row>
    <row r="102" spans="1:9" hidden="1" x14ac:dyDescent="0.25">
      <c r="A102" s="225"/>
      <c r="B102" s="34" t="s">
        <v>205</v>
      </c>
      <c r="C102" s="28" t="s">
        <v>206</v>
      </c>
      <c r="D102" s="27">
        <v>1.9</v>
      </c>
      <c r="E102" s="14"/>
      <c r="F102" s="14"/>
      <c r="G102" s="14"/>
      <c r="H102" s="10"/>
      <c r="I102" s="11"/>
    </row>
    <row r="103" spans="1:9" hidden="1" x14ac:dyDescent="0.25">
      <c r="A103" s="225"/>
      <c r="B103" s="34" t="s">
        <v>207</v>
      </c>
      <c r="C103" s="28" t="s">
        <v>208</v>
      </c>
      <c r="D103" s="27">
        <v>1.24</v>
      </c>
      <c r="E103" s="14"/>
      <c r="F103" s="14"/>
      <c r="G103" s="14"/>
      <c r="H103" s="10"/>
      <c r="I103" s="11"/>
    </row>
    <row r="104" spans="1:9" hidden="1" x14ac:dyDescent="0.25">
      <c r="A104" s="225"/>
      <c r="B104" s="34" t="s">
        <v>209</v>
      </c>
      <c r="C104" s="28" t="s">
        <v>210</v>
      </c>
      <c r="D104" s="27">
        <v>1.58</v>
      </c>
      <c r="E104" s="14"/>
      <c r="F104" s="14"/>
      <c r="G104" s="14"/>
      <c r="H104" s="10"/>
      <c r="I104" s="11"/>
    </row>
    <row r="105" spans="1:9" hidden="1" x14ac:dyDescent="0.25">
      <c r="A105" s="225"/>
      <c r="B105" s="34" t="s">
        <v>211</v>
      </c>
      <c r="C105" s="28" t="s">
        <v>212</v>
      </c>
      <c r="D105" s="44">
        <v>1.06</v>
      </c>
      <c r="E105" s="14"/>
      <c r="F105" s="14"/>
      <c r="G105" s="14"/>
      <c r="H105" s="10"/>
      <c r="I105" s="11"/>
    </row>
    <row r="106" spans="1:9" hidden="1" x14ac:dyDescent="0.25">
      <c r="A106" s="225"/>
      <c r="B106" s="34" t="s">
        <v>213</v>
      </c>
      <c r="C106" s="45" t="s">
        <v>214</v>
      </c>
      <c r="D106" s="46">
        <v>1.35</v>
      </c>
      <c r="E106" s="14"/>
      <c r="F106" s="14"/>
      <c r="G106" s="14"/>
      <c r="H106" s="10"/>
      <c r="I106" s="11"/>
    </row>
    <row r="107" spans="1:9" hidden="1" x14ac:dyDescent="0.25">
      <c r="A107" s="225"/>
      <c r="B107" s="34" t="s">
        <v>215</v>
      </c>
      <c r="C107" s="45" t="s">
        <v>216</v>
      </c>
      <c r="D107" s="46">
        <v>0.6</v>
      </c>
      <c r="E107" s="14"/>
      <c r="F107" s="14"/>
      <c r="G107" s="14"/>
      <c r="H107" s="10"/>
      <c r="I107" s="11"/>
    </row>
    <row r="108" spans="1:9" ht="24.75" hidden="1" x14ac:dyDescent="0.25">
      <c r="A108" s="225"/>
      <c r="B108" s="34" t="s">
        <v>217</v>
      </c>
      <c r="C108" s="45" t="s">
        <v>218</v>
      </c>
      <c r="D108" s="47">
        <v>0.4</v>
      </c>
      <c r="E108" s="14"/>
      <c r="F108" s="14"/>
      <c r="G108" s="14"/>
      <c r="H108" s="10"/>
      <c r="I108" s="11"/>
    </row>
    <row r="109" spans="1:9" hidden="1" x14ac:dyDescent="0.25">
      <c r="A109" s="225"/>
      <c r="B109" s="34" t="s">
        <v>219</v>
      </c>
      <c r="C109" s="45" t="s">
        <v>220</v>
      </c>
      <c r="D109" s="46">
        <v>0.51</v>
      </c>
      <c r="E109" s="14"/>
      <c r="F109" s="14"/>
      <c r="G109" s="14"/>
      <c r="H109" s="10"/>
      <c r="I109" s="11"/>
    </row>
    <row r="110" spans="1:9" hidden="1" x14ac:dyDescent="0.25">
      <c r="A110" s="225"/>
      <c r="B110" s="34" t="s">
        <v>221</v>
      </c>
      <c r="C110" s="45" t="s">
        <v>222</v>
      </c>
      <c r="D110" s="46">
        <v>0.41</v>
      </c>
      <c r="E110" s="14"/>
      <c r="F110" s="14"/>
      <c r="G110" s="14"/>
      <c r="H110" s="10"/>
      <c r="I110" s="11"/>
    </row>
    <row r="111" spans="1:9" hidden="1" x14ac:dyDescent="0.25">
      <c r="A111" s="225"/>
      <c r="B111" s="34" t="s">
        <v>223</v>
      </c>
      <c r="C111" s="45" t="s">
        <v>224</v>
      </c>
      <c r="D111" s="47">
        <v>1</v>
      </c>
      <c r="E111" s="14"/>
      <c r="F111" s="14"/>
      <c r="G111" s="14"/>
      <c r="H111" s="10"/>
      <c r="I111" s="11"/>
    </row>
    <row r="112" spans="1:9" hidden="1" x14ac:dyDescent="0.25">
      <c r="A112" s="225"/>
      <c r="B112" s="34" t="s">
        <v>225</v>
      </c>
      <c r="C112" s="45" t="s">
        <v>226</v>
      </c>
      <c r="D112" s="46">
        <v>0.38</v>
      </c>
      <c r="E112" s="14"/>
      <c r="F112" s="14"/>
      <c r="G112" s="14"/>
      <c r="H112" s="10"/>
      <c r="I112" s="11"/>
    </row>
    <row r="113" spans="1:9" hidden="1" x14ac:dyDescent="0.25">
      <c r="A113" s="225"/>
      <c r="B113" s="34" t="s">
        <v>227</v>
      </c>
      <c r="C113" s="28" t="s">
        <v>228</v>
      </c>
      <c r="D113" s="27">
        <v>0.44</v>
      </c>
      <c r="E113" s="14"/>
      <c r="F113" s="14"/>
      <c r="G113" s="14"/>
      <c r="H113" s="10"/>
      <c r="I113" s="11"/>
    </row>
    <row r="114" spans="1:9" hidden="1" x14ac:dyDescent="0.25">
      <c r="A114" s="225"/>
      <c r="B114" s="34" t="s">
        <v>229</v>
      </c>
      <c r="C114" s="28" t="s">
        <v>230</v>
      </c>
      <c r="D114" s="43">
        <v>1</v>
      </c>
      <c r="E114" s="14"/>
      <c r="F114" s="14"/>
      <c r="G114" s="14"/>
      <c r="H114" s="10"/>
      <c r="I114" s="11"/>
    </row>
    <row r="115" spans="1:9" hidden="1" x14ac:dyDescent="0.25">
      <c r="A115" s="225"/>
      <c r="B115" s="34" t="s">
        <v>231</v>
      </c>
      <c r="C115" s="28" t="s">
        <v>232</v>
      </c>
      <c r="D115" s="27">
        <v>0.18</v>
      </c>
      <c r="E115" s="14"/>
      <c r="F115" s="14"/>
      <c r="G115" s="14"/>
      <c r="H115" s="10"/>
      <c r="I115" s="11"/>
    </row>
    <row r="116" spans="1:9" hidden="1" x14ac:dyDescent="0.25">
      <c r="A116" s="225"/>
      <c r="B116" s="34" t="s">
        <v>233</v>
      </c>
      <c r="C116" s="28" t="s">
        <v>234</v>
      </c>
      <c r="D116" s="43">
        <v>1.5</v>
      </c>
      <c r="E116" s="14"/>
      <c r="F116" s="14"/>
      <c r="G116" s="14"/>
      <c r="H116" s="10"/>
      <c r="I116" s="11"/>
    </row>
    <row r="117" spans="1:9" ht="24.75" hidden="1" x14ac:dyDescent="0.25">
      <c r="A117" s="225"/>
      <c r="B117" s="34" t="s">
        <v>235</v>
      </c>
      <c r="C117" s="28" t="s">
        <v>236</v>
      </c>
      <c r="D117" s="27">
        <v>3.1</v>
      </c>
      <c r="E117" s="14"/>
      <c r="F117" s="14"/>
      <c r="G117" s="14"/>
      <c r="H117" s="10"/>
      <c r="I117" s="11"/>
    </row>
    <row r="118" spans="1:9" hidden="1" x14ac:dyDescent="0.25">
      <c r="A118" s="225"/>
      <c r="B118" s="34" t="s">
        <v>237</v>
      </c>
      <c r="C118" s="28" t="s">
        <v>238</v>
      </c>
      <c r="D118" s="27">
        <v>1.72</v>
      </c>
      <c r="E118" s="14"/>
      <c r="F118" s="14"/>
      <c r="G118" s="14"/>
      <c r="H118" s="10"/>
      <c r="I118" s="11"/>
    </row>
    <row r="119" spans="1:9" hidden="1" x14ac:dyDescent="0.25">
      <c r="A119" s="225"/>
      <c r="B119" s="34" t="s">
        <v>239</v>
      </c>
      <c r="C119" s="28" t="s">
        <v>240</v>
      </c>
      <c r="D119" s="44">
        <v>0.8</v>
      </c>
      <c r="E119" s="14"/>
      <c r="F119" s="14"/>
      <c r="G119" s="14"/>
      <c r="H119" s="10"/>
      <c r="I119" s="11"/>
    </row>
    <row r="120" spans="1:9" ht="15.75" hidden="1" thickBot="1" x14ac:dyDescent="0.3">
      <c r="A120" s="225"/>
      <c r="B120" s="36" t="s">
        <v>241</v>
      </c>
      <c r="C120" s="29" t="s">
        <v>242</v>
      </c>
      <c r="D120" s="30">
        <v>0.97</v>
      </c>
      <c r="E120" s="14"/>
      <c r="F120" s="14"/>
      <c r="G120" s="14"/>
      <c r="H120" s="10"/>
      <c r="I120" s="11"/>
    </row>
    <row r="121" spans="1:9" hidden="1" x14ac:dyDescent="0.25">
      <c r="A121" s="222" t="s">
        <v>243</v>
      </c>
      <c r="B121" s="48" t="s">
        <v>244</v>
      </c>
      <c r="C121" s="8" t="s">
        <v>245</v>
      </c>
      <c r="D121" s="9">
        <v>2.06</v>
      </c>
      <c r="E121" s="14"/>
      <c r="F121" s="14"/>
      <c r="G121" s="14"/>
      <c r="H121" s="10"/>
      <c r="I121" s="11"/>
    </row>
    <row r="122" spans="1:9" ht="36.75" hidden="1" x14ac:dyDescent="0.25">
      <c r="A122" s="223"/>
      <c r="B122" s="34" t="s">
        <v>246</v>
      </c>
      <c r="C122" s="13" t="s">
        <v>247</v>
      </c>
      <c r="D122" s="15">
        <v>8.3800000000000008</v>
      </c>
      <c r="E122" s="14"/>
      <c r="F122" s="14"/>
      <c r="G122" s="14"/>
      <c r="H122" s="10"/>
      <c r="I122" s="11"/>
    </row>
    <row r="123" spans="1:9" hidden="1" x14ac:dyDescent="0.25">
      <c r="A123" s="223"/>
      <c r="B123" s="34" t="s">
        <v>248</v>
      </c>
      <c r="C123" s="13" t="s">
        <v>249</v>
      </c>
      <c r="D123" s="14">
        <v>6.78</v>
      </c>
      <c r="E123" s="14"/>
      <c r="F123" s="14"/>
      <c r="G123" s="14"/>
      <c r="H123" s="10"/>
      <c r="I123" s="11"/>
    </row>
    <row r="124" spans="1:9" hidden="1" x14ac:dyDescent="0.25">
      <c r="A124" s="223"/>
      <c r="B124" s="34" t="s">
        <v>250</v>
      </c>
      <c r="C124" s="49" t="s">
        <v>251</v>
      </c>
      <c r="D124" s="14">
        <v>1.87</v>
      </c>
      <c r="E124" s="14"/>
      <c r="F124" s="14"/>
      <c r="G124" s="14"/>
      <c r="H124" s="10"/>
      <c r="I124" s="11"/>
    </row>
    <row r="125" spans="1:9" hidden="1" x14ac:dyDescent="0.25">
      <c r="A125" s="223"/>
      <c r="B125" s="34" t="s">
        <v>252</v>
      </c>
      <c r="C125" s="13" t="s">
        <v>253</v>
      </c>
      <c r="D125" s="15">
        <v>6.68</v>
      </c>
      <c r="E125" s="14"/>
      <c r="F125" s="14"/>
      <c r="G125" s="14"/>
      <c r="H125" s="10"/>
      <c r="I125" s="11"/>
    </row>
    <row r="126" spans="1:9" hidden="1" x14ac:dyDescent="0.25">
      <c r="A126" s="223"/>
      <c r="B126" s="34" t="s">
        <v>254</v>
      </c>
      <c r="C126" s="13" t="s">
        <v>255</v>
      </c>
      <c r="D126" s="14">
        <v>1.03</v>
      </c>
      <c r="E126" s="14"/>
      <c r="F126" s="14"/>
      <c r="G126" s="14"/>
      <c r="H126" s="10"/>
      <c r="I126" s="11"/>
    </row>
    <row r="127" spans="1:9" ht="24.75" hidden="1" x14ac:dyDescent="0.25">
      <c r="A127" s="223"/>
      <c r="B127" s="34" t="s">
        <v>256</v>
      </c>
      <c r="C127" s="13" t="s">
        <v>257</v>
      </c>
      <c r="D127" s="14">
        <v>2.02</v>
      </c>
      <c r="E127" s="14"/>
      <c r="F127" s="14"/>
      <c r="G127" s="14"/>
      <c r="H127" s="10"/>
      <c r="I127" s="11"/>
    </row>
    <row r="128" spans="1:9" hidden="1" x14ac:dyDescent="0.25">
      <c r="A128" s="223"/>
      <c r="B128" s="34" t="s">
        <v>258</v>
      </c>
      <c r="C128" s="13" t="s">
        <v>259</v>
      </c>
      <c r="D128" s="14">
        <v>4.42</v>
      </c>
      <c r="E128" s="14"/>
      <c r="F128" s="14"/>
      <c r="G128" s="14"/>
      <c r="H128" s="10"/>
      <c r="I128" s="11"/>
    </row>
    <row r="129" spans="1:9" ht="24.75" hidden="1" x14ac:dyDescent="0.25">
      <c r="A129" s="223"/>
      <c r="B129" s="34" t="s">
        <v>260</v>
      </c>
      <c r="C129" s="13" t="s">
        <v>261</v>
      </c>
      <c r="D129" s="14">
        <v>1.85</v>
      </c>
      <c r="E129" s="14"/>
      <c r="F129" s="14"/>
      <c r="G129" s="14"/>
      <c r="H129" s="10"/>
      <c r="I129" s="11"/>
    </row>
    <row r="130" spans="1:9" hidden="1" x14ac:dyDescent="0.25">
      <c r="A130" s="223"/>
      <c r="B130" s="34" t="s">
        <v>262</v>
      </c>
      <c r="C130" s="13" t="s">
        <v>263</v>
      </c>
      <c r="D130" s="14">
        <v>3.89</v>
      </c>
      <c r="E130" s="14"/>
      <c r="F130" s="14"/>
      <c r="G130" s="14"/>
      <c r="H130" s="10"/>
      <c r="I130" s="11"/>
    </row>
    <row r="131" spans="1:9" hidden="1" x14ac:dyDescent="0.25">
      <c r="A131" s="223"/>
      <c r="B131" s="34" t="s">
        <v>264</v>
      </c>
      <c r="C131" s="13" t="s">
        <v>265</v>
      </c>
      <c r="D131" s="14">
        <v>2.9</v>
      </c>
      <c r="E131" s="14"/>
      <c r="F131" s="14"/>
      <c r="G131" s="14"/>
      <c r="H131" s="10"/>
      <c r="I131" s="11"/>
    </row>
    <row r="132" spans="1:9" hidden="1" x14ac:dyDescent="0.25">
      <c r="A132" s="223"/>
      <c r="B132" s="34" t="s">
        <v>266</v>
      </c>
      <c r="C132" s="13" t="s">
        <v>267</v>
      </c>
      <c r="D132" s="14">
        <v>1.97</v>
      </c>
      <c r="E132" s="14"/>
      <c r="F132" s="14"/>
      <c r="G132" s="14"/>
      <c r="H132" s="10"/>
      <c r="I132" s="11"/>
    </row>
    <row r="133" spans="1:9" ht="24.75" hidden="1" x14ac:dyDescent="0.25">
      <c r="A133" s="223"/>
      <c r="B133" s="34" t="s">
        <v>268</v>
      </c>
      <c r="C133" s="13" t="s">
        <v>269</v>
      </c>
      <c r="D133" s="14">
        <v>3.09</v>
      </c>
      <c r="E133" s="14"/>
      <c r="F133" s="14"/>
      <c r="G133" s="14"/>
      <c r="H133" s="10"/>
      <c r="I133" s="11"/>
    </row>
    <row r="134" spans="1:9" hidden="1" x14ac:dyDescent="0.25">
      <c r="A134" s="223"/>
      <c r="B134" s="34" t="s">
        <v>270</v>
      </c>
      <c r="C134" s="13" t="s">
        <v>271</v>
      </c>
      <c r="D134" s="14">
        <v>2.42</v>
      </c>
      <c r="E134" s="14"/>
      <c r="F134" s="14"/>
      <c r="G134" s="14"/>
      <c r="H134" s="10"/>
      <c r="I134" s="11"/>
    </row>
    <row r="135" spans="1:9" hidden="1" x14ac:dyDescent="0.25">
      <c r="A135" s="223"/>
      <c r="B135" s="34" t="s">
        <v>272</v>
      </c>
      <c r="C135" s="13" t="s">
        <v>273</v>
      </c>
      <c r="D135" s="14">
        <v>0.55000000000000004</v>
      </c>
      <c r="E135" s="14"/>
      <c r="F135" s="14"/>
      <c r="G135" s="14"/>
      <c r="H135" s="10"/>
      <c r="I135" s="11"/>
    </row>
    <row r="136" spans="1:9" hidden="1" x14ac:dyDescent="0.25">
      <c r="A136" s="223"/>
      <c r="B136" s="34" t="s">
        <v>274</v>
      </c>
      <c r="C136" s="13" t="s">
        <v>275</v>
      </c>
      <c r="D136" s="14">
        <v>0.77</v>
      </c>
      <c r="E136" s="14"/>
      <c r="F136" s="14"/>
      <c r="G136" s="14"/>
      <c r="H136" s="10"/>
      <c r="I136" s="11"/>
    </row>
    <row r="137" spans="1:9" hidden="1" x14ac:dyDescent="0.25">
      <c r="A137" s="223"/>
      <c r="B137" s="34" t="s">
        <v>276</v>
      </c>
      <c r="C137" s="13" t="s">
        <v>277</v>
      </c>
      <c r="D137" s="14">
        <v>3.13</v>
      </c>
      <c r="E137" s="14"/>
      <c r="F137" s="14"/>
      <c r="G137" s="14"/>
      <c r="H137" s="10"/>
      <c r="I137" s="11"/>
    </row>
    <row r="138" spans="1:9" hidden="1" x14ac:dyDescent="0.25">
      <c r="A138" s="223"/>
      <c r="B138" s="34" t="s">
        <v>278</v>
      </c>
      <c r="C138" s="50" t="s">
        <v>279</v>
      </c>
      <c r="D138" s="40">
        <v>2.52</v>
      </c>
      <c r="E138" s="14"/>
      <c r="F138" s="14"/>
      <c r="G138" s="14"/>
      <c r="H138" s="10"/>
      <c r="I138" s="11"/>
    </row>
    <row r="139" spans="1:9" hidden="1" x14ac:dyDescent="0.25">
      <c r="A139" s="223"/>
      <c r="B139" s="34" t="s">
        <v>280</v>
      </c>
      <c r="C139" s="49" t="s">
        <v>281</v>
      </c>
      <c r="D139" s="14">
        <v>0.23</v>
      </c>
      <c r="E139" s="14"/>
      <c r="F139" s="14"/>
      <c r="G139" s="14"/>
      <c r="H139" s="10"/>
      <c r="I139" s="11"/>
    </row>
    <row r="140" spans="1:9" hidden="1" x14ac:dyDescent="0.25">
      <c r="A140" s="223"/>
      <c r="B140" s="34" t="s">
        <v>282</v>
      </c>
      <c r="C140" s="49" t="s">
        <v>283</v>
      </c>
      <c r="D140" s="14">
        <v>2.63</v>
      </c>
      <c r="E140" s="14"/>
      <c r="F140" s="14"/>
      <c r="G140" s="14"/>
      <c r="H140" s="10"/>
      <c r="I140" s="11"/>
    </row>
    <row r="141" spans="1:9" hidden="1" x14ac:dyDescent="0.25">
      <c r="A141" s="223"/>
      <c r="B141" s="34" t="s">
        <v>284</v>
      </c>
      <c r="C141" s="49" t="s">
        <v>285</v>
      </c>
      <c r="D141" s="14">
        <v>1.96</v>
      </c>
      <c r="E141" s="14"/>
      <c r="F141" s="14"/>
      <c r="G141" s="14"/>
      <c r="H141" s="10"/>
      <c r="I141" s="11"/>
    </row>
    <row r="142" spans="1:9" ht="15.75" hidden="1" thickBot="1" x14ac:dyDescent="0.3">
      <c r="A142" s="223"/>
      <c r="B142" s="36" t="s">
        <v>286</v>
      </c>
      <c r="C142" s="17" t="s">
        <v>287</v>
      </c>
      <c r="D142" s="18">
        <v>1.1399999999999999</v>
      </c>
      <c r="E142" s="14"/>
      <c r="F142" s="14"/>
      <c r="G142" s="14"/>
      <c r="H142" s="10"/>
      <c r="I142" s="11"/>
    </row>
    <row r="143" spans="1:9" hidden="1" x14ac:dyDescent="0.25">
      <c r="A143" s="223"/>
      <c r="B143" s="31" t="s">
        <v>288</v>
      </c>
      <c r="C143" s="51" t="s">
        <v>289</v>
      </c>
      <c r="D143" s="52">
        <v>0.46</v>
      </c>
      <c r="E143" s="14"/>
      <c r="F143" s="14"/>
      <c r="G143" s="14"/>
      <c r="H143" s="111"/>
      <c r="I143" s="11"/>
    </row>
    <row r="144" spans="1:9" ht="24.75" hidden="1" x14ac:dyDescent="0.25">
      <c r="A144" s="223"/>
      <c r="B144" s="34" t="s">
        <v>290</v>
      </c>
      <c r="C144" s="21" t="s">
        <v>291</v>
      </c>
      <c r="D144" s="14">
        <v>1.35</v>
      </c>
      <c r="E144" s="14"/>
      <c r="F144" s="14"/>
      <c r="G144" s="14"/>
      <c r="H144" s="10"/>
      <c r="I144" s="11"/>
    </row>
    <row r="145" spans="1:9" hidden="1" x14ac:dyDescent="0.25">
      <c r="A145" s="223"/>
      <c r="B145" s="34" t="s">
        <v>292</v>
      </c>
      <c r="C145" s="21" t="s">
        <v>293</v>
      </c>
      <c r="D145" s="14">
        <v>2.5300000000000002</v>
      </c>
      <c r="E145" s="14"/>
      <c r="F145" s="14"/>
      <c r="G145" s="14"/>
      <c r="H145" s="10"/>
      <c r="I145" s="11"/>
    </row>
    <row r="146" spans="1:9" hidden="1" x14ac:dyDescent="0.25">
      <c r="A146" s="223"/>
      <c r="B146" s="34" t="s">
        <v>294</v>
      </c>
      <c r="C146" s="21" t="s">
        <v>295</v>
      </c>
      <c r="D146" s="14">
        <v>1</v>
      </c>
      <c r="E146" s="14"/>
      <c r="F146" s="14"/>
      <c r="G146" s="14"/>
      <c r="H146" s="10"/>
      <c r="I146" s="11"/>
    </row>
    <row r="147" spans="1:9" ht="24.75" hidden="1" x14ac:dyDescent="0.25">
      <c r="A147" s="223"/>
      <c r="B147" s="34" t="s">
        <v>296</v>
      </c>
      <c r="C147" s="21" t="s">
        <v>297</v>
      </c>
      <c r="D147" s="14">
        <v>0.78</v>
      </c>
      <c r="E147" s="14"/>
      <c r="F147" s="14"/>
      <c r="G147" s="14"/>
      <c r="H147" s="10"/>
      <c r="I147" s="11"/>
    </row>
    <row r="148" spans="1:9" hidden="1" x14ac:dyDescent="0.25">
      <c r="A148" s="223"/>
      <c r="B148" s="34" t="s">
        <v>298</v>
      </c>
      <c r="C148" s="21" t="s">
        <v>299</v>
      </c>
      <c r="D148" s="14">
        <v>0.89</v>
      </c>
      <c r="E148" s="14"/>
      <c r="F148" s="14"/>
      <c r="G148" s="14"/>
      <c r="H148" s="10"/>
      <c r="I148" s="11"/>
    </row>
    <row r="149" spans="1:9" hidden="1" x14ac:dyDescent="0.25">
      <c r="A149" s="223"/>
      <c r="B149" s="34" t="s">
        <v>300</v>
      </c>
      <c r="C149" s="21" t="s">
        <v>301</v>
      </c>
      <c r="D149" s="14">
        <v>0.81</v>
      </c>
      <c r="E149" s="14"/>
      <c r="F149" s="14"/>
      <c r="G149" s="14"/>
      <c r="H149" s="10"/>
      <c r="I149" s="11"/>
    </row>
    <row r="150" spans="1:9" hidden="1" x14ac:dyDescent="0.25">
      <c r="A150" s="223"/>
      <c r="B150" s="34" t="s">
        <v>302</v>
      </c>
      <c r="C150" s="21" t="s">
        <v>303</v>
      </c>
      <c r="D150" s="14">
        <v>0.63</v>
      </c>
      <c r="E150" s="14"/>
      <c r="F150" s="14"/>
      <c r="G150" s="14"/>
      <c r="H150" s="10"/>
      <c r="I150" s="11"/>
    </row>
    <row r="151" spans="1:9" hidden="1" x14ac:dyDescent="0.25">
      <c r="A151" s="223"/>
      <c r="B151" s="34" t="s">
        <v>304</v>
      </c>
      <c r="C151" s="21" t="s">
        <v>305</v>
      </c>
      <c r="D151" s="14">
        <v>0.89</v>
      </c>
      <c r="E151" s="14"/>
      <c r="F151" s="14"/>
      <c r="G151" s="14"/>
      <c r="H151" s="10"/>
      <c r="I151" s="11"/>
    </row>
    <row r="152" spans="1:9" ht="24.75" hidden="1" x14ac:dyDescent="0.25">
      <c r="A152" s="223"/>
      <c r="B152" s="34" t="s">
        <v>306</v>
      </c>
      <c r="C152" s="21" t="s">
        <v>307</v>
      </c>
      <c r="D152" s="15">
        <v>1.02</v>
      </c>
      <c r="E152" s="14"/>
      <c r="F152" s="14"/>
      <c r="G152" s="14"/>
      <c r="H152" s="10"/>
      <c r="I152" s="11"/>
    </row>
    <row r="153" spans="1:9" hidden="1" x14ac:dyDescent="0.25">
      <c r="A153" s="223"/>
      <c r="B153" s="34" t="s">
        <v>308</v>
      </c>
      <c r="C153" s="21" t="s">
        <v>309</v>
      </c>
      <c r="D153" s="14">
        <v>0.52</v>
      </c>
      <c r="E153" s="14"/>
      <c r="F153" s="14"/>
      <c r="G153" s="14"/>
      <c r="H153" s="10"/>
      <c r="I153" s="11"/>
    </row>
    <row r="154" spans="1:9" hidden="1" x14ac:dyDescent="0.25">
      <c r="A154" s="223"/>
      <c r="B154" s="34" t="s">
        <v>310</v>
      </c>
      <c r="C154" s="21" t="s">
        <v>311</v>
      </c>
      <c r="D154" s="14">
        <v>0.4</v>
      </c>
      <c r="E154" s="14"/>
      <c r="F154" s="14"/>
      <c r="G154" s="14"/>
      <c r="H154" s="10"/>
      <c r="I154" s="11"/>
    </row>
    <row r="155" spans="1:9" ht="25.5" hidden="1" thickBot="1" x14ac:dyDescent="0.3">
      <c r="A155" s="223"/>
      <c r="B155" s="36" t="s">
        <v>312</v>
      </c>
      <c r="C155" s="25" t="s">
        <v>313</v>
      </c>
      <c r="D155" s="53">
        <v>0.39</v>
      </c>
      <c r="E155" s="14"/>
      <c r="F155" s="14"/>
      <c r="G155" s="14"/>
      <c r="H155" s="10"/>
      <c r="I155" s="11"/>
    </row>
    <row r="156" spans="1:9" hidden="1" x14ac:dyDescent="0.25">
      <c r="A156" s="223"/>
      <c r="B156" s="31" t="s">
        <v>314</v>
      </c>
      <c r="C156" s="41" t="s">
        <v>315</v>
      </c>
      <c r="D156" s="26">
        <v>1.75</v>
      </c>
      <c r="E156" s="14"/>
      <c r="F156" s="14"/>
      <c r="G156" s="14"/>
      <c r="H156" s="10"/>
      <c r="I156" s="11"/>
    </row>
    <row r="157" spans="1:9" hidden="1" x14ac:dyDescent="0.25">
      <c r="A157" s="223"/>
      <c r="B157" s="34" t="s">
        <v>316</v>
      </c>
      <c r="C157" s="28" t="s">
        <v>317</v>
      </c>
      <c r="D157" s="27">
        <v>1.07</v>
      </c>
      <c r="E157" s="14"/>
      <c r="F157" s="14"/>
      <c r="G157" s="14"/>
      <c r="H157" s="10"/>
      <c r="I157" s="11"/>
    </row>
    <row r="158" spans="1:9" ht="24.75" hidden="1" x14ac:dyDescent="0.25">
      <c r="A158" s="223"/>
      <c r="B158" s="34" t="s">
        <v>318</v>
      </c>
      <c r="C158" s="28" t="s">
        <v>319</v>
      </c>
      <c r="D158" s="43">
        <v>0.6</v>
      </c>
      <c r="E158" s="14"/>
      <c r="F158" s="14"/>
      <c r="G158" s="14"/>
      <c r="H158" s="10"/>
      <c r="I158" s="11"/>
    </row>
    <row r="159" spans="1:9" hidden="1" x14ac:dyDescent="0.25">
      <c r="A159" s="223"/>
      <c r="B159" s="34" t="s">
        <v>320</v>
      </c>
      <c r="C159" s="28" t="s">
        <v>321</v>
      </c>
      <c r="D159" s="27">
        <v>0.46</v>
      </c>
      <c r="E159" s="14"/>
      <c r="F159" s="14"/>
      <c r="G159" s="14"/>
      <c r="H159" s="10"/>
      <c r="I159" s="11"/>
    </row>
    <row r="160" spans="1:9" hidden="1" x14ac:dyDescent="0.25">
      <c r="A160" s="223"/>
      <c r="B160" s="34" t="s">
        <v>322</v>
      </c>
      <c r="C160" s="28" t="s">
        <v>323</v>
      </c>
      <c r="D160" s="27">
        <v>1.79</v>
      </c>
      <c r="E160" s="14"/>
      <c r="F160" s="14"/>
      <c r="G160" s="14"/>
      <c r="H160" s="10"/>
      <c r="I160" s="11"/>
    </row>
    <row r="161" spans="1:9" ht="16.5" hidden="1" customHeight="1" x14ac:dyDescent="0.25">
      <c r="A161" s="223"/>
      <c r="B161" s="34" t="s">
        <v>324</v>
      </c>
      <c r="C161" s="28" t="s">
        <v>325</v>
      </c>
      <c r="D161" s="27">
        <v>1.34</v>
      </c>
      <c r="E161" s="14"/>
      <c r="F161" s="14"/>
      <c r="G161" s="14"/>
      <c r="H161" s="10"/>
      <c r="I161" s="11"/>
    </row>
    <row r="162" spans="1:9" hidden="1" x14ac:dyDescent="0.25">
      <c r="A162" s="223"/>
      <c r="B162" s="34" t="s">
        <v>326</v>
      </c>
      <c r="C162" s="28" t="s">
        <v>327</v>
      </c>
      <c r="D162" s="27">
        <v>3.32</v>
      </c>
      <c r="E162" s="14"/>
      <c r="F162" s="14"/>
      <c r="G162" s="14"/>
      <c r="H162" s="10"/>
      <c r="I162" s="11"/>
    </row>
    <row r="163" spans="1:9" hidden="1" x14ac:dyDescent="0.25">
      <c r="A163" s="223"/>
      <c r="B163" s="34" t="s">
        <v>328</v>
      </c>
      <c r="C163" s="28" t="s">
        <v>329</v>
      </c>
      <c r="D163" s="27">
        <v>1.4</v>
      </c>
      <c r="E163" s="14"/>
      <c r="F163" s="14"/>
      <c r="G163" s="14"/>
      <c r="H163" s="10"/>
      <c r="I163" s="11"/>
    </row>
    <row r="164" spans="1:9" hidden="1" x14ac:dyDescent="0.25">
      <c r="A164" s="223"/>
      <c r="B164" s="34" t="s">
        <v>330</v>
      </c>
      <c r="C164" s="28" t="s">
        <v>331</v>
      </c>
      <c r="D164" s="27">
        <v>0.99</v>
      </c>
      <c r="E164" s="14"/>
      <c r="F164" s="14"/>
      <c r="G164" s="14"/>
      <c r="H164" s="10"/>
      <c r="I164" s="11"/>
    </row>
    <row r="165" spans="1:9" hidden="1" x14ac:dyDescent="0.25">
      <c r="A165" s="223"/>
      <c r="B165" s="34" t="s">
        <v>332</v>
      </c>
      <c r="C165" s="28" t="s">
        <v>333</v>
      </c>
      <c r="D165" s="27">
        <v>0.64</v>
      </c>
      <c r="E165" s="14"/>
      <c r="F165" s="14"/>
      <c r="G165" s="14"/>
      <c r="H165" s="10"/>
      <c r="I165" s="11"/>
    </row>
    <row r="166" spans="1:9" hidden="1" x14ac:dyDescent="0.25">
      <c r="A166" s="223"/>
      <c r="B166" s="34" t="s">
        <v>334</v>
      </c>
      <c r="C166" s="28" t="s">
        <v>335</v>
      </c>
      <c r="D166" s="27">
        <v>1.29</v>
      </c>
      <c r="E166" s="14"/>
      <c r="F166" s="14"/>
      <c r="G166" s="14"/>
      <c r="H166" s="10"/>
      <c r="I166" s="11"/>
    </row>
    <row r="167" spans="1:9" hidden="1" x14ac:dyDescent="0.25">
      <c r="A167" s="223"/>
      <c r="B167" s="34" t="s">
        <v>336</v>
      </c>
      <c r="C167" s="28" t="s">
        <v>337</v>
      </c>
      <c r="D167" s="27">
        <v>0.21</v>
      </c>
      <c r="E167" s="14"/>
      <c r="F167" s="14"/>
      <c r="G167" s="14"/>
      <c r="H167" s="10"/>
      <c r="I167" s="11"/>
    </row>
    <row r="168" spans="1:9" hidden="1" x14ac:dyDescent="0.25">
      <c r="A168" s="223"/>
      <c r="B168" s="34" t="s">
        <v>338</v>
      </c>
      <c r="C168" s="28" t="s">
        <v>339</v>
      </c>
      <c r="D168" s="27">
        <v>0.19</v>
      </c>
      <c r="E168" s="14"/>
      <c r="F168" s="14"/>
      <c r="G168" s="14"/>
      <c r="H168" s="10"/>
      <c r="I168" s="11"/>
    </row>
    <row r="169" spans="1:9" hidden="1" x14ac:dyDescent="0.25">
      <c r="A169" s="223"/>
      <c r="B169" s="34" t="s">
        <v>340</v>
      </c>
      <c r="C169" s="28" t="s">
        <v>341</v>
      </c>
      <c r="D169" s="27">
        <v>0.83</v>
      </c>
      <c r="E169" s="14"/>
      <c r="F169" s="14"/>
      <c r="G169" s="14"/>
      <c r="H169" s="10"/>
      <c r="I169" s="11"/>
    </row>
    <row r="170" spans="1:9" hidden="1" x14ac:dyDescent="0.25">
      <c r="A170" s="223"/>
      <c r="B170" s="34" t="s">
        <v>342</v>
      </c>
      <c r="C170" s="28" t="s">
        <v>343</v>
      </c>
      <c r="D170" s="27">
        <v>0.6</v>
      </c>
      <c r="E170" s="14"/>
      <c r="F170" s="14"/>
      <c r="G170" s="14"/>
      <c r="H170" s="10"/>
      <c r="I170" s="11"/>
    </row>
    <row r="171" spans="1:9" ht="24.75" hidden="1" x14ac:dyDescent="0.25">
      <c r="A171" s="223"/>
      <c r="B171" s="34" t="s">
        <v>344</v>
      </c>
      <c r="C171" s="28" t="s">
        <v>345</v>
      </c>
      <c r="D171" s="44">
        <v>0.42</v>
      </c>
      <c r="E171" s="14"/>
      <c r="F171" s="14"/>
      <c r="G171" s="14"/>
      <c r="H171" s="10"/>
      <c r="I171" s="11"/>
    </row>
    <row r="172" spans="1:9" ht="15.75" hidden="1" thickBot="1" x14ac:dyDescent="0.3">
      <c r="A172" s="224"/>
      <c r="B172" s="36" t="s">
        <v>346</v>
      </c>
      <c r="C172" s="29" t="s">
        <v>347</v>
      </c>
      <c r="D172" s="30">
        <v>0.34</v>
      </c>
      <c r="E172" s="14"/>
      <c r="F172" s="14"/>
      <c r="G172" s="14"/>
      <c r="H172" s="10"/>
      <c r="I172" s="11"/>
    </row>
    <row r="173" spans="1:9" ht="15.75" thickBot="1" x14ac:dyDescent="0.3">
      <c r="A173" s="54"/>
      <c r="B173" s="55"/>
      <c r="C173" s="55" t="s">
        <v>348</v>
      </c>
      <c r="D173" s="56">
        <f t="shared" ref="D173" si="0">SUM(D4:D172)</f>
        <v>290.18899999999979</v>
      </c>
      <c r="E173" s="102">
        <f t="shared" ref="E173:G173" si="1">SUM(E4:E172)</f>
        <v>30.841000000000001</v>
      </c>
      <c r="F173" s="102">
        <f t="shared" ref="F173" si="2">SUM(F4:F172)</f>
        <v>0</v>
      </c>
      <c r="G173" s="102">
        <f t="shared" si="1"/>
        <v>0</v>
      </c>
    </row>
    <row r="174" spans="1:9" ht="13.5" customHeight="1" x14ac:dyDescent="0.25">
      <c r="D174" s="57" t="s">
        <v>349</v>
      </c>
      <c r="E174" s="106">
        <f t="shared" ref="E174:G174" si="3">SUM(E4:E85)</f>
        <v>30.841000000000001</v>
      </c>
      <c r="F174" s="106">
        <f t="shared" ref="F174" si="4">SUM(F4:F85)</f>
        <v>0</v>
      </c>
      <c r="G174" s="106">
        <f t="shared" si="3"/>
        <v>0</v>
      </c>
      <c r="H174" s="11"/>
      <c r="I174" s="11"/>
    </row>
    <row r="175" spans="1:9" ht="12" customHeight="1" x14ac:dyDescent="0.25">
      <c r="D175" s="57" t="s">
        <v>350</v>
      </c>
      <c r="E175" s="106">
        <f t="shared" ref="E175:G175" si="5">SUM(E86:E120)</f>
        <v>0</v>
      </c>
      <c r="F175" s="106">
        <f t="shared" ref="F175" si="6">SUM(F86:F120)</f>
        <v>0</v>
      </c>
      <c r="G175" s="106">
        <f t="shared" si="5"/>
        <v>0</v>
      </c>
      <c r="H175" s="11"/>
      <c r="I175" s="11"/>
    </row>
    <row r="176" spans="1:9" ht="12" customHeight="1" thickBot="1" x14ac:dyDescent="0.3">
      <c r="D176" s="57" t="s">
        <v>351</v>
      </c>
      <c r="E176" s="107">
        <f t="shared" ref="E176:G176" si="7">SUM(E121:E172)</f>
        <v>0</v>
      </c>
      <c r="F176" s="107">
        <f t="shared" ref="F176" si="8">SUM(F121:F172)</f>
        <v>0</v>
      </c>
      <c r="G176" s="107">
        <f t="shared" si="7"/>
        <v>0</v>
      </c>
      <c r="H176" s="11"/>
      <c r="I176" s="11"/>
    </row>
    <row r="177" spans="3:10" x14ac:dyDescent="0.25">
      <c r="D177" s="58"/>
      <c r="E177" s="59"/>
      <c r="F177" s="59"/>
      <c r="G177" s="59"/>
      <c r="H177" s="60"/>
      <c r="I177" s="11"/>
    </row>
    <row r="178" spans="3:10" x14ac:dyDescent="0.25">
      <c r="C178" s="61"/>
      <c r="D178" s="58"/>
      <c r="E178" s="59"/>
      <c r="F178" s="59"/>
      <c r="G178" s="59"/>
      <c r="H178" s="60"/>
      <c r="I178" s="11"/>
    </row>
    <row r="179" spans="3:10" x14ac:dyDescent="0.25">
      <c r="E179" s="61"/>
      <c r="F179" s="61"/>
      <c r="G179" s="61"/>
      <c r="H179" s="60"/>
      <c r="J179" s="62"/>
    </row>
  </sheetData>
  <mergeCells count="5">
    <mergeCell ref="A1:D1"/>
    <mergeCell ref="A2:C2"/>
    <mergeCell ref="A4:A85"/>
    <mergeCell ref="A86:A120"/>
    <mergeCell ref="A121:A17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3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" sqref="F1"/>
    </sheetView>
  </sheetViews>
  <sheetFormatPr defaultRowHeight="15" x14ac:dyDescent="0.25"/>
  <cols>
    <col min="1" max="1" width="8.42578125" style="1" customWidth="1"/>
    <col min="2" max="2" width="12" style="1" customWidth="1"/>
    <col min="3" max="3" width="7.42578125" style="1" customWidth="1"/>
    <col min="4" max="6" width="12.140625" style="1" customWidth="1"/>
    <col min="7" max="9" width="12.140625" style="1" hidden="1" customWidth="1"/>
    <col min="10" max="10" width="29.140625" style="1" customWidth="1"/>
    <col min="11" max="11" width="8.5703125" style="1" customWidth="1"/>
    <col min="12" max="16" width="9.140625" style="1"/>
    <col min="17" max="17" width="12.42578125" style="1" customWidth="1"/>
    <col min="18" max="255" width="9.140625" style="1"/>
    <col min="256" max="256" width="14.7109375" style="1" customWidth="1"/>
    <col min="257" max="257" width="17.7109375" style="1" customWidth="1"/>
    <col min="258" max="258" width="11.5703125" style="1" customWidth="1"/>
    <col min="259" max="259" width="13.85546875" style="1" customWidth="1"/>
    <col min="260" max="260" width="11" style="1" customWidth="1"/>
    <col min="261" max="511" width="9.140625" style="1"/>
    <col min="512" max="512" width="14.7109375" style="1" customWidth="1"/>
    <col min="513" max="513" width="17.7109375" style="1" customWidth="1"/>
    <col min="514" max="514" width="11.5703125" style="1" customWidth="1"/>
    <col min="515" max="515" width="13.85546875" style="1" customWidth="1"/>
    <col min="516" max="516" width="11" style="1" customWidth="1"/>
    <col min="517" max="767" width="9.140625" style="1"/>
    <col min="768" max="768" width="14.7109375" style="1" customWidth="1"/>
    <col min="769" max="769" width="17.7109375" style="1" customWidth="1"/>
    <col min="770" max="770" width="11.5703125" style="1" customWidth="1"/>
    <col min="771" max="771" width="13.85546875" style="1" customWidth="1"/>
    <col min="772" max="772" width="11" style="1" customWidth="1"/>
    <col min="773" max="1023" width="9.140625" style="1"/>
    <col min="1024" max="1024" width="14.7109375" style="1" customWidth="1"/>
    <col min="1025" max="1025" width="17.7109375" style="1" customWidth="1"/>
    <col min="1026" max="1026" width="11.5703125" style="1" customWidth="1"/>
    <col min="1027" max="1027" width="13.85546875" style="1" customWidth="1"/>
    <col min="1028" max="1028" width="11" style="1" customWidth="1"/>
    <col min="1029" max="1279" width="9.140625" style="1"/>
    <col min="1280" max="1280" width="14.7109375" style="1" customWidth="1"/>
    <col min="1281" max="1281" width="17.7109375" style="1" customWidth="1"/>
    <col min="1282" max="1282" width="11.5703125" style="1" customWidth="1"/>
    <col min="1283" max="1283" width="13.85546875" style="1" customWidth="1"/>
    <col min="1284" max="1284" width="11" style="1" customWidth="1"/>
    <col min="1285" max="1535" width="9.140625" style="1"/>
    <col min="1536" max="1536" width="14.7109375" style="1" customWidth="1"/>
    <col min="1537" max="1537" width="17.7109375" style="1" customWidth="1"/>
    <col min="1538" max="1538" width="11.5703125" style="1" customWidth="1"/>
    <col min="1539" max="1539" width="13.85546875" style="1" customWidth="1"/>
    <col min="1540" max="1540" width="11" style="1" customWidth="1"/>
    <col min="1541" max="1791" width="9.140625" style="1"/>
    <col min="1792" max="1792" width="14.7109375" style="1" customWidth="1"/>
    <col min="1793" max="1793" width="17.7109375" style="1" customWidth="1"/>
    <col min="1794" max="1794" width="11.5703125" style="1" customWidth="1"/>
    <col min="1795" max="1795" width="13.85546875" style="1" customWidth="1"/>
    <col min="1796" max="1796" width="11" style="1" customWidth="1"/>
    <col min="1797" max="2047" width="9.140625" style="1"/>
    <col min="2048" max="2048" width="14.7109375" style="1" customWidth="1"/>
    <col min="2049" max="2049" width="17.7109375" style="1" customWidth="1"/>
    <col min="2050" max="2050" width="11.5703125" style="1" customWidth="1"/>
    <col min="2051" max="2051" width="13.85546875" style="1" customWidth="1"/>
    <col min="2052" max="2052" width="11" style="1" customWidth="1"/>
    <col min="2053" max="2303" width="9.140625" style="1"/>
    <col min="2304" max="2304" width="14.7109375" style="1" customWidth="1"/>
    <col min="2305" max="2305" width="17.7109375" style="1" customWidth="1"/>
    <col min="2306" max="2306" width="11.5703125" style="1" customWidth="1"/>
    <col min="2307" max="2307" width="13.85546875" style="1" customWidth="1"/>
    <col min="2308" max="2308" width="11" style="1" customWidth="1"/>
    <col min="2309" max="2559" width="9.140625" style="1"/>
    <col min="2560" max="2560" width="14.7109375" style="1" customWidth="1"/>
    <col min="2561" max="2561" width="17.7109375" style="1" customWidth="1"/>
    <col min="2562" max="2562" width="11.5703125" style="1" customWidth="1"/>
    <col min="2563" max="2563" width="13.85546875" style="1" customWidth="1"/>
    <col min="2564" max="2564" width="11" style="1" customWidth="1"/>
    <col min="2565" max="2815" width="9.140625" style="1"/>
    <col min="2816" max="2816" width="14.7109375" style="1" customWidth="1"/>
    <col min="2817" max="2817" width="17.7109375" style="1" customWidth="1"/>
    <col min="2818" max="2818" width="11.5703125" style="1" customWidth="1"/>
    <col min="2819" max="2819" width="13.85546875" style="1" customWidth="1"/>
    <col min="2820" max="2820" width="11" style="1" customWidth="1"/>
    <col min="2821" max="3071" width="9.140625" style="1"/>
    <col min="3072" max="3072" width="14.7109375" style="1" customWidth="1"/>
    <col min="3073" max="3073" width="17.7109375" style="1" customWidth="1"/>
    <col min="3074" max="3074" width="11.5703125" style="1" customWidth="1"/>
    <col min="3075" max="3075" width="13.85546875" style="1" customWidth="1"/>
    <col min="3076" max="3076" width="11" style="1" customWidth="1"/>
    <col min="3077" max="3327" width="9.140625" style="1"/>
    <col min="3328" max="3328" width="14.7109375" style="1" customWidth="1"/>
    <col min="3329" max="3329" width="17.7109375" style="1" customWidth="1"/>
    <col min="3330" max="3330" width="11.5703125" style="1" customWidth="1"/>
    <col min="3331" max="3331" width="13.85546875" style="1" customWidth="1"/>
    <col min="3332" max="3332" width="11" style="1" customWidth="1"/>
    <col min="3333" max="3583" width="9.140625" style="1"/>
    <col min="3584" max="3584" width="14.7109375" style="1" customWidth="1"/>
    <col min="3585" max="3585" width="17.7109375" style="1" customWidth="1"/>
    <col min="3586" max="3586" width="11.5703125" style="1" customWidth="1"/>
    <col min="3587" max="3587" width="13.85546875" style="1" customWidth="1"/>
    <col min="3588" max="3588" width="11" style="1" customWidth="1"/>
    <col min="3589" max="3839" width="9.140625" style="1"/>
    <col min="3840" max="3840" width="14.7109375" style="1" customWidth="1"/>
    <col min="3841" max="3841" width="17.7109375" style="1" customWidth="1"/>
    <col min="3842" max="3842" width="11.5703125" style="1" customWidth="1"/>
    <col min="3843" max="3843" width="13.85546875" style="1" customWidth="1"/>
    <col min="3844" max="3844" width="11" style="1" customWidth="1"/>
    <col min="3845" max="4095" width="9.140625" style="1"/>
    <col min="4096" max="4096" width="14.7109375" style="1" customWidth="1"/>
    <col min="4097" max="4097" width="17.7109375" style="1" customWidth="1"/>
    <col min="4098" max="4098" width="11.5703125" style="1" customWidth="1"/>
    <col min="4099" max="4099" width="13.85546875" style="1" customWidth="1"/>
    <col min="4100" max="4100" width="11" style="1" customWidth="1"/>
    <col min="4101" max="4351" width="9.140625" style="1"/>
    <col min="4352" max="4352" width="14.7109375" style="1" customWidth="1"/>
    <col min="4353" max="4353" width="17.7109375" style="1" customWidth="1"/>
    <col min="4354" max="4354" width="11.5703125" style="1" customWidth="1"/>
    <col min="4355" max="4355" width="13.85546875" style="1" customWidth="1"/>
    <col min="4356" max="4356" width="11" style="1" customWidth="1"/>
    <col min="4357" max="4607" width="9.140625" style="1"/>
    <col min="4608" max="4608" width="14.7109375" style="1" customWidth="1"/>
    <col min="4609" max="4609" width="17.7109375" style="1" customWidth="1"/>
    <col min="4610" max="4610" width="11.5703125" style="1" customWidth="1"/>
    <col min="4611" max="4611" width="13.85546875" style="1" customWidth="1"/>
    <col min="4612" max="4612" width="11" style="1" customWidth="1"/>
    <col min="4613" max="4863" width="9.140625" style="1"/>
    <col min="4864" max="4864" width="14.7109375" style="1" customWidth="1"/>
    <col min="4865" max="4865" width="17.7109375" style="1" customWidth="1"/>
    <col min="4866" max="4866" width="11.5703125" style="1" customWidth="1"/>
    <col min="4867" max="4867" width="13.85546875" style="1" customWidth="1"/>
    <col min="4868" max="4868" width="11" style="1" customWidth="1"/>
    <col min="4869" max="5119" width="9.140625" style="1"/>
    <col min="5120" max="5120" width="14.7109375" style="1" customWidth="1"/>
    <col min="5121" max="5121" width="17.7109375" style="1" customWidth="1"/>
    <col min="5122" max="5122" width="11.5703125" style="1" customWidth="1"/>
    <col min="5123" max="5123" width="13.85546875" style="1" customWidth="1"/>
    <col min="5124" max="5124" width="11" style="1" customWidth="1"/>
    <col min="5125" max="5375" width="9.140625" style="1"/>
    <col min="5376" max="5376" width="14.7109375" style="1" customWidth="1"/>
    <col min="5377" max="5377" width="17.7109375" style="1" customWidth="1"/>
    <col min="5378" max="5378" width="11.5703125" style="1" customWidth="1"/>
    <col min="5379" max="5379" width="13.85546875" style="1" customWidth="1"/>
    <col min="5380" max="5380" width="11" style="1" customWidth="1"/>
    <col min="5381" max="5631" width="9.140625" style="1"/>
    <col min="5632" max="5632" width="14.7109375" style="1" customWidth="1"/>
    <col min="5633" max="5633" width="17.7109375" style="1" customWidth="1"/>
    <col min="5634" max="5634" width="11.5703125" style="1" customWidth="1"/>
    <col min="5635" max="5635" width="13.85546875" style="1" customWidth="1"/>
    <col min="5636" max="5636" width="11" style="1" customWidth="1"/>
    <col min="5637" max="5887" width="9.140625" style="1"/>
    <col min="5888" max="5888" width="14.7109375" style="1" customWidth="1"/>
    <col min="5889" max="5889" width="17.7109375" style="1" customWidth="1"/>
    <col min="5890" max="5890" width="11.5703125" style="1" customWidth="1"/>
    <col min="5891" max="5891" width="13.85546875" style="1" customWidth="1"/>
    <col min="5892" max="5892" width="11" style="1" customWidth="1"/>
    <col min="5893" max="6143" width="9.140625" style="1"/>
    <col min="6144" max="6144" width="14.7109375" style="1" customWidth="1"/>
    <col min="6145" max="6145" width="17.7109375" style="1" customWidth="1"/>
    <col min="6146" max="6146" width="11.5703125" style="1" customWidth="1"/>
    <col min="6147" max="6147" width="13.85546875" style="1" customWidth="1"/>
    <col min="6148" max="6148" width="11" style="1" customWidth="1"/>
    <col min="6149" max="6399" width="9.140625" style="1"/>
    <col min="6400" max="6400" width="14.7109375" style="1" customWidth="1"/>
    <col min="6401" max="6401" width="17.7109375" style="1" customWidth="1"/>
    <col min="6402" max="6402" width="11.5703125" style="1" customWidth="1"/>
    <col min="6403" max="6403" width="13.85546875" style="1" customWidth="1"/>
    <col min="6404" max="6404" width="11" style="1" customWidth="1"/>
    <col min="6405" max="6655" width="9.140625" style="1"/>
    <col min="6656" max="6656" width="14.7109375" style="1" customWidth="1"/>
    <col min="6657" max="6657" width="17.7109375" style="1" customWidth="1"/>
    <col min="6658" max="6658" width="11.5703125" style="1" customWidth="1"/>
    <col min="6659" max="6659" width="13.85546875" style="1" customWidth="1"/>
    <col min="6660" max="6660" width="11" style="1" customWidth="1"/>
    <col min="6661" max="6911" width="9.140625" style="1"/>
    <col min="6912" max="6912" width="14.7109375" style="1" customWidth="1"/>
    <col min="6913" max="6913" width="17.7109375" style="1" customWidth="1"/>
    <col min="6914" max="6914" width="11.5703125" style="1" customWidth="1"/>
    <col min="6915" max="6915" width="13.85546875" style="1" customWidth="1"/>
    <col min="6916" max="6916" width="11" style="1" customWidth="1"/>
    <col min="6917" max="7167" width="9.140625" style="1"/>
    <col min="7168" max="7168" width="14.7109375" style="1" customWidth="1"/>
    <col min="7169" max="7169" width="17.7109375" style="1" customWidth="1"/>
    <col min="7170" max="7170" width="11.5703125" style="1" customWidth="1"/>
    <col min="7171" max="7171" width="13.85546875" style="1" customWidth="1"/>
    <col min="7172" max="7172" width="11" style="1" customWidth="1"/>
    <col min="7173" max="7423" width="9.140625" style="1"/>
    <col min="7424" max="7424" width="14.7109375" style="1" customWidth="1"/>
    <col min="7425" max="7425" width="17.7109375" style="1" customWidth="1"/>
    <col min="7426" max="7426" width="11.5703125" style="1" customWidth="1"/>
    <col min="7427" max="7427" width="13.85546875" style="1" customWidth="1"/>
    <col min="7428" max="7428" width="11" style="1" customWidth="1"/>
    <col min="7429" max="7679" width="9.140625" style="1"/>
    <col min="7680" max="7680" width="14.7109375" style="1" customWidth="1"/>
    <col min="7681" max="7681" width="17.7109375" style="1" customWidth="1"/>
    <col min="7682" max="7682" width="11.5703125" style="1" customWidth="1"/>
    <col min="7683" max="7683" width="13.85546875" style="1" customWidth="1"/>
    <col min="7684" max="7684" width="11" style="1" customWidth="1"/>
    <col min="7685" max="7935" width="9.140625" style="1"/>
    <col min="7936" max="7936" width="14.7109375" style="1" customWidth="1"/>
    <col min="7937" max="7937" width="17.7109375" style="1" customWidth="1"/>
    <col min="7938" max="7938" width="11.5703125" style="1" customWidth="1"/>
    <col min="7939" max="7939" width="13.85546875" style="1" customWidth="1"/>
    <col min="7940" max="7940" width="11" style="1" customWidth="1"/>
    <col min="7941" max="8191" width="9.140625" style="1"/>
    <col min="8192" max="8192" width="14.7109375" style="1" customWidth="1"/>
    <col min="8193" max="8193" width="17.7109375" style="1" customWidth="1"/>
    <col min="8194" max="8194" width="11.5703125" style="1" customWidth="1"/>
    <col min="8195" max="8195" width="13.85546875" style="1" customWidth="1"/>
    <col min="8196" max="8196" width="11" style="1" customWidth="1"/>
    <col min="8197" max="8447" width="9.140625" style="1"/>
    <col min="8448" max="8448" width="14.7109375" style="1" customWidth="1"/>
    <col min="8449" max="8449" width="17.7109375" style="1" customWidth="1"/>
    <col min="8450" max="8450" width="11.5703125" style="1" customWidth="1"/>
    <col min="8451" max="8451" width="13.85546875" style="1" customWidth="1"/>
    <col min="8452" max="8452" width="11" style="1" customWidth="1"/>
    <col min="8453" max="8703" width="9.140625" style="1"/>
    <col min="8704" max="8704" width="14.7109375" style="1" customWidth="1"/>
    <col min="8705" max="8705" width="17.7109375" style="1" customWidth="1"/>
    <col min="8706" max="8706" width="11.5703125" style="1" customWidth="1"/>
    <col min="8707" max="8707" width="13.85546875" style="1" customWidth="1"/>
    <col min="8708" max="8708" width="11" style="1" customWidth="1"/>
    <col min="8709" max="8959" width="9.140625" style="1"/>
    <col min="8960" max="8960" width="14.7109375" style="1" customWidth="1"/>
    <col min="8961" max="8961" width="17.7109375" style="1" customWidth="1"/>
    <col min="8962" max="8962" width="11.5703125" style="1" customWidth="1"/>
    <col min="8963" max="8963" width="13.85546875" style="1" customWidth="1"/>
    <col min="8964" max="8964" width="11" style="1" customWidth="1"/>
    <col min="8965" max="9215" width="9.140625" style="1"/>
    <col min="9216" max="9216" width="14.7109375" style="1" customWidth="1"/>
    <col min="9217" max="9217" width="17.7109375" style="1" customWidth="1"/>
    <col min="9218" max="9218" width="11.5703125" style="1" customWidth="1"/>
    <col min="9219" max="9219" width="13.85546875" style="1" customWidth="1"/>
    <col min="9220" max="9220" width="11" style="1" customWidth="1"/>
    <col min="9221" max="9471" width="9.140625" style="1"/>
    <col min="9472" max="9472" width="14.7109375" style="1" customWidth="1"/>
    <col min="9473" max="9473" width="17.7109375" style="1" customWidth="1"/>
    <col min="9474" max="9474" width="11.5703125" style="1" customWidth="1"/>
    <col min="9475" max="9475" width="13.85546875" style="1" customWidth="1"/>
    <col min="9476" max="9476" width="11" style="1" customWidth="1"/>
    <col min="9477" max="9727" width="9.140625" style="1"/>
    <col min="9728" max="9728" width="14.7109375" style="1" customWidth="1"/>
    <col min="9729" max="9729" width="17.7109375" style="1" customWidth="1"/>
    <col min="9730" max="9730" width="11.5703125" style="1" customWidth="1"/>
    <col min="9731" max="9731" width="13.85546875" style="1" customWidth="1"/>
    <col min="9732" max="9732" width="11" style="1" customWidth="1"/>
    <col min="9733" max="9983" width="9.140625" style="1"/>
    <col min="9984" max="9984" width="14.7109375" style="1" customWidth="1"/>
    <col min="9985" max="9985" width="17.7109375" style="1" customWidth="1"/>
    <col min="9986" max="9986" width="11.5703125" style="1" customWidth="1"/>
    <col min="9987" max="9987" width="13.85546875" style="1" customWidth="1"/>
    <col min="9988" max="9988" width="11" style="1" customWidth="1"/>
    <col min="9989" max="10239" width="9.140625" style="1"/>
    <col min="10240" max="10240" width="14.7109375" style="1" customWidth="1"/>
    <col min="10241" max="10241" width="17.7109375" style="1" customWidth="1"/>
    <col min="10242" max="10242" width="11.5703125" style="1" customWidth="1"/>
    <col min="10243" max="10243" width="13.85546875" style="1" customWidth="1"/>
    <col min="10244" max="10244" width="11" style="1" customWidth="1"/>
    <col min="10245" max="10495" width="9.140625" style="1"/>
    <col min="10496" max="10496" width="14.7109375" style="1" customWidth="1"/>
    <col min="10497" max="10497" width="17.7109375" style="1" customWidth="1"/>
    <col min="10498" max="10498" width="11.5703125" style="1" customWidth="1"/>
    <col min="10499" max="10499" width="13.85546875" style="1" customWidth="1"/>
    <col min="10500" max="10500" width="11" style="1" customWidth="1"/>
    <col min="10501" max="10751" width="9.140625" style="1"/>
    <col min="10752" max="10752" width="14.7109375" style="1" customWidth="1"/>
    <col min="10753" max="10753" width="17.7109375" style="1" customWidth="1"/>
    <col min="10754" max="10754" width="11.5703125" style="1" customWidth="1"/>
    <col min="10755" max="10755" width="13.85546875" style="1" customWidth="1"/>
    <col min="10756" max="10756" width="11" style="1" customWidth="1"/>
    <col min="10757" max="11007" width="9.140625" style="1"/>
    <col min="11008" max="11008" width="14.7109375" style="1" customWidth="1"/>
    <col min="11009" max="11009" width="17.7109375" style="1" customWidth="1"/>
    <col min="11010" max="11010" width="11.5703125" style="1" customWidth="1"/>
    <col min="11011" max="11011" width="13.85546875" style="1" customWidth="1"/>
    <col min="11012" max="11012" width="11" style="1" customWidth="1"/>
    <col min="11013" max="11263" width="9.140625" style="1"/>
    <col min="11264" max="11264" width="14.7109375" style="1" customWidth="1"/>
    <col min="11265" max="11265" width="17.7109375" style="1" customWidth="1"/>
    <col min="11266" max="11266" width="11.5703125" style="1" customWidth="1"/>
    <col min="11267" max="11267" width="13.85546875" style="1" customWidth="1"/>
    <col min="11268" max="11268" width="11" style="1" customWidth="1"/>
    <col min="11269" max="11519" width="9.140625" style="1"/>
    <col min="11520" max="11520" width="14.7109375" style="1" customWidth="1"/>
    <col min="11521" max="11521" width="17.7109375" style="1" customWidth="1"/>
    <col min="11522" max="11522" width="11.5703125" style="1" customWidth="1"/>
    <col min="11523" max="11523" width="13.85546875" style="1" customWidth="1"/>
    <col min="11524" max="11524" width="11" style="1" customWidth="1"/>
    <col min="11525" max="11775" width="9.140625" style="1"/>
    <col min="11776" max="11776" width="14.7109375" style="1" customWidth="1"/>
    <col min="11777" max="11777" width="17.7109375" style="1" customWidth="1"/>
    <col min="11778" max="11778" width="11.5703125" style="1" customWidth="1"/>
    <col min="11779" max="11779" width="13.85546875" style="1" customWidth="1"/>
    <col min="11780" max="11780" width="11" style="1" customWidth="1"/>
    <col min="11781" max="12031" width="9.140625" style="1"/>
    <col min="12032" max="12032" width="14.7109375" style="1" customWidth="1"/>
    <col min="12033" max="12033" width="17.7109375" style="1" customWidth="1"/>
    <col min="12034" max="12034" width="11.5703125" style="1" customWidth="1"/>
    <col min="12035" max="12035" width="13.85546875" style="1" customWidth="1"/>
    <col min="12036" max="12036" width="11" style="1" customWidth="1"/>
    <col min="12037" max="12287" width="9.140625" style="1"/>
    <col min="12288" max="12288" width="14.7109375" style="1" customWidth="1"/>
    <col min="12289" max="12289" width="17.7109375" style="1" customWidth="1"/>
    <col min="12290" max="12290" width="11.5703125" style="1" customWidth="1"/>
    <col min="12291" max="12291" width="13.85546875" style="1" customWidth="1"/>
    <col min="12292" max="12292" width="11" style="1" customWidth="1"/>
    <col min="12293" max="12543" width="9.140625" style="1"/>
    <col min="12544" max="12544" width="14.7109375" style="1" customWidth="1"/>
    <col min="12545" max="12545" width="17.7109375" style="1" customWidth="1"/>
    <col min="12546" max="12546" width="11.5703125" style="1" customWidth="1"/>
    <col min="12547" max="12547" width="13.85546875" style="1" customWidth="1"/>
    <col min="12548" max="12548" width="11" style="1" customWidth="1"/>
    <col min="12549" max="12799" width="9.140625" style="1"/>
    <col min="12800" max="12800" width="14.7109375" style="1" customWidth="1"/>
    <col min="12801" max="12801" width="17.7109375" style="1" customWidth="1"/>
    <col min="12802" max="12802" width="11.5703125" style="1" customWidth="1"/>
    <col min="12803" max="12803" width="13.85546875" style="1" customWidth="1"/>
    <col min="12804" max="12804" width="11" style="1" customWidth="1"/>
    <col min="12805" max="13055" width="9.140625" style="1"/>
    <col min="13056" max="13056" width="14.7109375" style="1" customWidth="1"/>
    <col min="13057" max="13057" width="17.7109375" style="1" customWidth="1"/>
    <col min="13058" max="13058" width="11.5703125" style="1" customWidth="1"/>
    <col min="13059" max="13059" width="13.85546875" style="1" customWidth="1"/>
    <col min="13060" max="13060" width="11" style="1" customWidth="1"/>
    <col min="13061" max="13311" width="9.140625" style="1"/>
    <col min="13312" max="13312" width="14.7109375" style="1" customWidth="1"/>
    <col min="13313" max="13313" width="17.7109375" style="1" customWidth="1"/>
    <col min="13314" max="13314" width="11.5703125" style="1" customWidth="1"/>
    <col min="13315" max="13315" width="13.85546875" style="1" customWidth="1"/>
    <col min="13316" max="13316" width="11" style="1" customWidth="1"/>
    <col min="13317" max="13567" width="9.140625" style="1"/>
    <col min="13568" max="13568" width="14.7109375" style="1" customWidth="1"/>
    <col min="13569" max="13569" width="17.7109375" style="1" customWidth="1"/>
    <col min="13570" max="13570" width="11.5703125" style="1" customWidth="1"/>
    <col min="13571" max="13571" width="13.85546875" style="1" customWidth="1"/>
    <col min="13572" max="13572" width="11" style="1" customWidth="1"/>
    <col min="13573" max="13823" width="9.140625" style="1"/>
    <col min="13824" max="13824" width="14.7109375" style="1" customWidth="1"/>
    <col min="13825" max="13825" width="17.7109375" style="1" customWidth="1"/>
    <col min="13826" max="13826" width="11.5703125" style="1" customWidth="1"/>
    <col min="13827" max="13827" width="13.85546875" style="1" customWidth="1"/>
    <col min="13828" max="13828" width="11" style="1" customWidth="1"/>
    <col min="13829" max="14079" width="9.140625" style="1"/>
    <col min="14080" max="14080" width="14.7109375" style="1" customWidth="1"/>
    <col min="14081" max="14081" width="17.7109375" style="1" customWidth="1"/>
    <col min="14082" max="14082" width="11.5703125" style="1" customWidth="1"/>
    <col min="14083" max="14083" width="13.85546875" style="1" customWidth="1"/>
    <col min="14084" max="14084" width="11" style="1" customWidth="1"/>
    <col min="14085" max="14335" width="9.140625" style="1"/>
    <col min="14336" max="14336" width="14.7109375" style="1" customWidth="1"/>
    <col min="14337" max="14337" width="17.7109375" style="1" customWidth="1"/>
    <col min="14338" max="14338" width="11.5703125" style="1" customWidth="1"/>
    <col min="14339" max="14339" width="13.85546875" style="1" customWidth="1"/>
    <col min="14340" max="14340" width="11" style="1" customWidth="1"/>
    <col min="14341" max="14591" width="9.140625" style="1"/>
    <col min="14592" max="14592" width="14.7109375" style="1" customWidth="1"/>
    <col min="14593" max="14593" width="17.7109375" style="1" customWidth="1"/>
    <col min="14594" max="14594" width="11.5703125" style="1" customWidth="1"/>
    <col min="14595" max="14595" width="13.85546875" style="1" customWidth="1"/>
    <col min="14596" max="14596" width="11" style="1" customWidth="1"/>
    <col min="14597" max="14847" width="9.140625" style="1"/>
    <col min="14848" max="14848" width="14.7109375" style="1" customWidth="1"/>
    <col min="14849" max="14849" width="17.7109375" style="1" customWidth="1"/>
    <col min="14850" max="14850" width="11.5703125" style="1" customWidth="1"/>
    <col min="14851" max="14851" width="13.85546875" style="1" customWidth="1"/>
    <col min="14852" max="14852" width="11" style="1" customWidth="1"/>
    <col min="14853" max="15103" width="9.140625" style="1"/>
    <col min="15104" max="15104" width="14.7109375" style="1" customWidth="1"/>
    <col min="15105" max="15105" width="17.7109375" style="1" customWidth="1"/>
    <col min="15106" max="15106" width="11.5703125" style="1" customWidth="1"/>
    <col min="15107" max="15107" width="13.85546875" style="1" customWidth="1"/>
    <col min="15108" max="15108" width="11" style="1" customWidth="1"/>
    <col min="15109" max="15359" width="9.140625" style="1"/>
    <col min="15360" max="15360" width="14.7109375" style="1" customWidth="1"/>
    <col min="15361" max="15361" width="17.7109375" style="1" customWidth="1"/>
    <col min="15362" max="15362" width="11.5703125" style="1" customWidth="1"/>
    <col min="15363" max="15363" width="13.85546875" style="1" customWidth="1"/>
    <col min="15364" max="15364" width="11" style="1" customWidth="1"/>
    <col min="15365" max="15615" width="9.140625" style="1"/>
    <col min="15616" max="15616" width="14.7109375" style="1" customWidth="1"/>
    <col min="15617" max="15617" width="17.7109375" style="1" customWidth="1"/>
    <col min="15618" max="15618" width="11.5703125" style="1" customWidth="1"/>
    <col min="15619" max="15619" width="13.85546875" style="1" customWidth="1"/>
    <col min="15620" max="15620" width="11" style="1" customWidth="1"/>
    <col min="15621" max="15871" width="9.140625" style="1"/>
    <col min="15872" max="15872" width="14.7109375" style="1" customWidth="1"/>
    <col min="15873" max="15873" width="17.7109375" style="1" customWidth="1"/>
    <col min="15874" max="15874" width="11.5703125" style="1" customWidth="1"/>
    <col min="15875" max="15875" width="13.85546875" style="1" customWidth="1"/>
    <col min="15876" max="15876" width="11" style="1" customWidth="1"/>
    <col min="15877" max="16127" width="9.140625" style="1"/>
    <col min="16128" max="16128" width="14.7109375" style="1" customWidth="1"/>
    <col min="16129" max="16129" width="17.7109375" style="1" customWidth="1"/>
    <col min="16130" max="16130" width="11.5703125" style="1" customWidth="1"/>
    <col min="16131" max="16131" width="13.85546875" style="1" customWidth="1"/>
    <col min="16132" max="16132" width="11" style="1" customWidth="1"/>
    <col min="16133" max="16384" width="9.140625" style="1"/>
  </cols>
  <sheetData>
    <row r="1" spans="1:17" ht="116.25" customHeight="1" thickBot="1" x14ac:dyDescent="0.3">
      <c r="A1" s="233" t="s">
        <v>0</v>
      </c>
      <c r="B1" s="234"/>
      <c r="C1" s="235"/>
      <c r="D1" s="210" t="s">
        <v>538</v>
      </c>
      <c r="E1" s="210" t="s">
        <v>542</v>
      </c>
      <c r="F1" s="211" t="s">
        <v>534</v>
      </c>
      <c r="G1" s="209" t="s">
        <v>533</v>
      </c>
      <c r="H1" s="117" t="s">
        <v>537</v>
      </c>
      <c r="I1" s="118" t="s">
        <v>534</v>
      </c>
      <c r="J1" s="2"/>
      <c r="K1" s="2"/>
    </row>
    <row r="2" spans="1:17" ht="24" customHeight="1" thickBot="1" x14ac:dyDescent="0.3">
      <c r="A2" s="236" t="s">
        <v>352</v>
      </c>
      <c r="B2" s="237"/>
      <c r="C2" s="109" t="s">
        <v>2</v>
      </c>
      <c r="D2" s="113">
        <v>43092</v>
      </c>
      <c r="E2" s="113">
        <v>42723</v>
      </c>
      <c r="F2" s="113">
        <v>42724</v>
      </c>
      <c r="G2" s="113"/>
      <c r="H2" s="108"/>
      <c r="I2" s="108"/>
      <c r="J2" s="2"/>
      <c r="K2" s="2"/>
      <c r="Q2" s="63"/>
    </row>
    <row r="3" spans="1:17" ht="29.25" customHeight="1" thickBot="1" x14ac:dyDescent="0.3">
      <c r="A3" s="64" t="s">
        <v>353</v>
      </c>
      <c r="B3" s="64" t="s">
        <v>5</v>
      </c>
      <c r="C3" s="101" t="s">
        <v>6</v>
      </c>
      <c r="D3" s="105" t="s">
        <v>530</v>
      </c>
      <c r="E3" s="105" t="s">
        <v>536</v>
      </c>
      <c r="F3" s="105" t="s">
        <v>535</v>
      </c>
      <c r="G3" s="105" t="s">
        <v>532</v>
      </c>
      <c r="H3" s="105" t="s">
        <v>536</v>
      </c>
      <c r="I3" s="105" t="s">
        <v>535</v>
      </c>
      <c r="J3" s="65"/>
      <c r="K3" s="2"/>
    </row>
    <row r="4" spans="1:17" hidden="1" x14ac:dyDescent="0.25">
      <c r="A4" s="238" t="s">
        <v>7</v>
      </c>
      <c r="B4" s="66" t="s">
        <v>354</v>
      </c>
      <c r="C4" s="67">
        <v>1.01</v>
      </c>
      <c r="D4" s="119"/>
      <c r="E4" s="87"/>
      <c r="F4" s="87"/>
      <c r="G4" s="87"/>
      <c r="H4" s="87"/>
      <c r="I4" s="87"/>
      <c r="J4" s="68"/>
      <c r="K4" s="2"/>
    </row>
    <row r="5" spans="1:17" hidden="1" x14ac:dyDescent="0.25">
      <c r="A5" s="227"/>
      <c r="B5" s="69" t="s">
        <v>355</v>
      </c>
      <c r="C5" s="70">
        <v>1.7</v>
      </c>
      <c r="D5" s="88"/>
      <c r="E5" s="88"/>
      <c r="F5" s="88"/>
      <c r="G5" s="88"/>
      <c r="H5" s="88"/>
      <c r="I5" s="88"/>
      <c r="J5" s="68"/>
      <c r="K5" s="2"/>
    </row>
    <row r="6" spans="1:17" hidden="1" x14ac:dyDescent="0.25">
      <c r="A6" s="227"/>
      <c r="B6" s="69" t="s">
        <v>356</v>
      </c>
      <c r="C6" s="70">
        <v>0.20499999999999999</v>
      </c>
      <c r="D6" s="88"/>
      <c r="E6" s="88"/>
      <c r="F6" s="88"/>
      <c r="G6" s="88"/>
      <c r="H6" s="88"/>
      <c r="I6" s="88"/>
      <c r="J6" s="68"/>
      <c r="K6" s="2"/>
    </row>
    <row r="7" spans="1:17" hidden="1" x14ac:dyDescent="0.25">
      <c r="A7" s="227"/>
      <c r="B7" s="69" t="s">
        <v>357</v>
      </c>
      <c r="C7" s="70">
        <v>0.17</v>
      </c>
      <c r="D7" s="88"/>
      <c r="E7" s="88"/>
      <c r="F7" s="88"/>
      <c r="G7" s="88"/>
      <c r="H7" s="88"/>
      <c r="I7" s="88"/>
      <c r="J7" s="68"/>
      <c r="K7" s="2"/>
    </row>
    <row r="8" spans="1:17" hidden="1" x14ac:dyDescent="0.25">
      <c r="A8" s="227"/>
      <c r="B8" s="69" t="s">
        <v>358</v>
      </c>
      <c r="C8" s="70">
        <v>0.17</v>
      </c>
      <c r="D8" s="88"/>
      <c r="E8" s="88"/>
      <c r="F8" s="88"/>
      <c r="G8" s="88"/>
      <c r="H8" s="88"/>
      <c r="I8" s="88"/>
      <c r="J8" s="68"/>
      <c r="K8" s="2"/>
    </row>
    <row r="9" spans="1:17" x14ac:dyDescent="0.25">
      <c r="A9" s="227"/>
      <c r="B9" s="69" t="s">
        <v>359</v>
      </c>
      <c r="C9" s="70">
        <v>1.44</v>
      </c>
      <c r="D9" s="88"/>
      <c r="E9" s="88">
        <v>3</v>
      </c>
      <c r="F9" s="88"/>
      <c r="G9" s="88"/>
      <c r="H9" s="88"/>
      <c r="I9" s="88"/>
      <c r="J9" s="68"/>
      <c r="K9" s="2"/>
    </row>
    <row r="10" spans="1:17" hidden="1" x14ac:dyDescent="0.25">
      <c r="A10" s="227"/>
      <c r="B10" s="69" t="s">
        <v>360</v>
      </c>
      <c r="C10" s="70">
        <v>0.41</v>
      </c>
      <c r="D10" s="88"/>
      <c r="E10" s="88"/>
      <c r="F10" s="88"/>
      <c r="G10" s="88"/>
      <c r="H10" s="88"/>
      <c r="I10" s="88"/>
      <c r="J10" s="68"/>
      <c r="K10" s="2"/>
    </row>
    <row r="11" spans="1:17" hidden="1" x14ac:dyDescent="0.25">
      <c r="A11" s="227"/>
      <c r="B11" s="69" t="s">
        <v>361</v>
      </c>
      <c r="C11" s="70">
        <v>0.56999999999999995</v>
      </c>
      <c r="D11" s="88"/>
      <c r="E11" s="88"/>
      <c r="F11" s="88"/>
      <c r="G11" s="88"/>
      <c r="H11" s="88"/>
      <c r="I11" s="88"/>
      <c r="J11" s="68"/>
      <c r="K11" s="2"/>
    </row>
    <row r="12" spans="1:17" hidden="1" x14ac:dyDescent="0.25">
      <c r="A12" s="227"/>
      <c r="B12" s="69" t="s">
        <v>362</v>
      </c>
      <c r="C12" s="70">
        <v>0.37</v>
      </c>
      <c r="D12" s="88"/>
      <c r="E12" s="88"/>
      <c r="F12" s="88"/>
      <c r="G12" s="88"/>
      <c r="H12" s="88"/>
      <c r="I12" s="88"/>
      <c r="J12" s="68"/>
      <c r="K12" s="2"/>
    </row>
    <row r="13" spans="1:17" ht="15" customHeight="1" x14ac:dyDescent="0.25">
      <c r="A13" s="227"/>
      <c r="B13" s="69" t="s">
        <v>363</v>
      </c>
      <c r="C13" s="70">
        <v>1.23</v>
      </c>
      <c r="D13" s="88">
        <v>1.23</v>
      </c>
      <c r="E13" s="88"/>
      <c r="F13" s="88"/>
      <c r="G13" s="88"/>
      <c r="H13" s="88"/>
      <c r="I13" s="88"/>
      <c r="J13" s="68"/>
      <c r="K13" s="2"/>
    </row>
    <row r="14" spans="1:17" x14ac:dyDescent="0.25">
      <c r="A14" s="227"/>
      <c r="B14" s="69" t="s">
        <v>364</v>
      </c>
      <c r="C14" s="70">
        <v>0.43</v>
      </c>
      <c r="D14" s="88">
        <v>0.43</v>
      </c>
      <c r="E14" s="88"/>
      <c r="F14" s="88"/>
      <c r="G14" s="88"/>
      <c r="H14" s="88"/>
      <c r="I14" s="88"/>
      <c r="J14" s="68"/>
      <c r="K14" s="2"/>
    </row>
    <row r="15" spans="1:17" hidden="1" x14ac:dyDescent="0.25">
      <c r="A15" s="227"/>
      <c r="B15" s="71" t="s">
        <v>365</v>
      </c>
      <c r="C15" s="72">
        <v>0.23</v>
      </c>
      <c r="D15" s="89"/>
      <c r="E15" s="89"/>
      <c r="F15" s="89"/>
      <c r="G15" s="89"/>
      <c r="H15" s="89"/>
      <c r="I15" s="89"/>
      <c r="J15" s="68"/>
      <c r="K15" s="2"/>
    </row>
    <row r="16" spans="1:17" hidden="1" x14ac:dyDescent="0.25">
      <c r="A16" s="227"/>
      <c r="B16" s="69" t="s">
        <v>366</v>
      </c>
      <c r="C16" s="70">
        <v>0.3</v>
      </c>
      <c r="D16" s="88"/>
      <c r="E16" s="88"/>
      <c r="F16" s="88"/>
      <c r="G16" s="88"/>
      <c r="H16" s="88"/>
      <c r="I16" s="88"/>
      <c r="J16" s="68"/>
      <c r="K16" s="2"/>
    </row>
    <row r="17" spans="1:12" hidden="1" x14ac:dyDescent="0.25">
      <c r="A17" s="227"/>
      <c r="B17" s="69" t="s">
        <v>367</v>
      </c>
      <c r="C17" s="70">
        <v>0.13</v>
      </c>
      <c r="D17" s="88"/>
      <c r="E17" s="88"/>
      <c r="F17" s="88"/>
      <c r="G17" s="88"/>
      <c r="H17" s="88"/>
      <c r="I17" s="88"/>
      <c r="J17" s="68"/>
      <c r="K17" s="2"/>
    </row>
    <row r="18" spans="1:12" hidden="1" x14ac:dyDescent="0.25">
      <c r="A18" s="227"/>
      <c r="B18" s="69" t="s">
        <v>368</v>
      </c>
      <c r="C18" s="70">
        <v>0.17799999999999999</v>
      </c>
      <c r="D18" s="88"/>
      <c r="E18" s="88"/>
      <c r="F18" s="88"/>
      <c r="G18" s="88"/>
      <c r="H18" s="88"/>
      <c r="I18" s="88"/>
      <c r="J18" s="68"/>
      <c r="K18" s="2"/>
    </row>
    <row r="19" spans="1:12" hidden="1" x14ac:dyDescent="0.25">
      <c r="A19" s="227"/>
      <c r="B19" s="69" t="s">
        <v>369</v>
      </c>
      <c r="C19" s="70">
        <v>0.55000000000000004</v>
      </c>
      <c r="D19" s="88"/>
      <c r="E19" s="88"/>
      <c r="F19" s="88"/>
      <c r="G19" s="88"/>
      <c r="H19" s="88"/>
      <c r="I19" s="88"/>
      <c r="J19" s="68"/>
      <c r="K19" s="2"/>
    </row>
    <row r="20" spans="1:12" hidden="1" x14ac:dyDescent="0.25">
      <c r="A20" s="227"/>
      <c r="B20" s="69" t="s">
        <v>370</v>
      </c>
      <c r="C20" s="70">
        <v>0.19</v>
      </c>
      <c r="D20" s="88"/>
      <c r="E20" s="88"/>
      <c r="F20" s="88"/>
      <c r="G20" s="88"/>
      <c r="H20" s="88"/>
      <c r="I20" s="88"/>
      <c r="J20" s="68"/>
      <c r="K20" s="2"/>
    </row>
    <row r="21" spans="1:12" hidden="1" x14ac:dyDescent="0.25">
      <c r="A21" s="227"/>
      <c r="B21" s="69" t="s">
        <v>371</v>
      </c>
      <c r="C21" s="70">
        <v>0.18</v>
      </c>
      <c r="D21" s="88"/>
      <c r="E21" s="88"/>
      <c r="F21" s="88"/>
      <c r="G21" s="88"/>
      <c r="H21" s="88"/>
      <c r="I21" s="88"/>
      <c r="J21" s="68"/>
      <c r="K21" s="2"/>
    </row>
    <row r="22" spans="1:12" x14ac:dyDescent="0.25">
      <c r="A22" s="227"/>
      <c r="B22" s="69" t="s">
        <v>372</v>
      </c>
      <c r="C22" s="70">
        <v>0.3</v>
      </c>
      <c r="D22" s="88">
        <v>0.3</v>
      </c>
      <c r="E22" s="88"/>
      <c r="F22" s="88"/>
      <c r="G22" s="88"/>
      <c r="H22" s="88"/>
      <c r="I22" s="88"/>
      <c r="J22" s="68"/>
      <c r="K22" s="2"/>
    </row>
    <row r="23" spans="1:12" x14ac:dyDescent="0.25">
      <c r="A23" s="227"/>
      <c r="B23" s="69" t="s">
        <v>373</v>
      </c>
      <c r="C23" s="70">
        <v>0.47</v>
      </c>
      <c r="D23" s="88">
        <v>0.47</v>
      </c>
      <c r="E23" s="88"/>
      <c r="F23" s="88"/>
      <c r="G23" s="88"/>
      <c r="H23" s="88"/>
      <c r="I23" s="88"/>
      <c r="J23" s="68"/>
      <c r="K23" s="2"/>
    </row>
    <row r="24" spans="1:12" x14ac:dyDescent="0.25">
      <c r="A24" s="227"/>
      <c r="B24" s="69" t="s">
        <v>374</v>
      </c>
      <c r="C24" s="70">
        <v>1.59</v>
      </c>
      <c r="D24" s="88">
        <v>1.59</v>
      </c>
      <c r="E24" s="88"/>
      <c r="F24" s="88"/>
      <c r="G24" s="88"/>
      <c r="H24" s="88"/>
      <c r="I24" s="88"/>
      <c r="J24" s="68"/>
      <c r="K24" s="2"/>
    </row>
    <row r="25" spans="1:12" hidden="1" x14ac:dyDescent="0.25">
      <c r="A25" s="227"/>
      <c r="B25" s="69" t="s">
        <v>375</v>
      </c>
      <c r="C25" s="70">
        <v>1.27</v>
      </c>
      <c r="D25" s="88"/>
      <c r="E25" s="88"/>
      <c r="F25" s="88"/>
      <c r="G25" s="88"/>
      <c r="H25" s="88"/>
      <c r="I25" s="88"/>
      <c r="J25" s="68"/>
      <c r="K25" s="2"/>
    </row>
    <row r="26" spans="1:12" hidden="1" x14ac:dyDescent="0.25">
      <c r="A26" s="227"/>
      <c r="B26" s="69" t="s">
        <v>376</v>
      </c>
      <c r="C26" s="70">
        <v>0.69</v>
      </c>
      <c r="D26" s="88"/>
      <c r="E26" s="88"/>
      <c r="F26" s="88"/>
      <c r="G26" s="88"/>
      <c r="H26" s="88"/>
      <c r="I26" s="88"/>
      <c r="J26" s="68"/>
      <c r="K26" s="2"/>
      <c r="L26" s="1" t="s">
        <v>377</v>
      </c>
    </row>
    <row r="27" spans="1:12" hidden="1" x14ac:dyDescent="0.25">
      <c r="A27" s="227"/>
      <c r="B27" s="69" t="s">
        <v>378</v>
      </c>
      <c r="C27" s="70">
        <v>0.59</v>
      </c>
      <c r="D27" s="88"/>
      <c r="E27" s="88"/>
      <c r="F27" s="88"/>
      <c r="G27" s="88"/>
      <c r="H27" s="88"/>
      <c r="I27" s="88"/>
      <c r="J27" s="68"/>
      <c r="K27" s="2"/>
    </row>
    <row r="28" spans="1:12" hidden="1" x14ac:dyDescent="0.25">
      <c r="A28" s="227"/>
      <c r="B28" s="69" t="s">
        <v>379</v>
      </c>
      <c r="C28" s="70">
        <v>0.46</v>
      </c>
      <c r="D28" s="88"/>
      <c r="E28" s="88"/>
      <c r="F28" s="88"/>
      <c r="G28" s="88"/>
      <c r="H28" s="88"/>
      <c r="I28" s="88"/>
      <c r="J28" s="68"/>
      <c r="K28" s="2"/>
    </row>
    <row r="29" spans="1:12" hidden="1" x14ac:dyDescent="0.25">
      <c r="A29" s="227"/>
      <c r="B29" s="69" t="s">
        <v>380</v>
      </c>
      <c r="C29" s="70">
        <v>1.06</v>
      </c>
      <c r="D29" s="88"/>
      <c r="E29" s="88"/>
      <c r="F29" s="88"/>
      <c r="G29" s="88"/>
      <c r="H29" s="88"/>
      <c r="I29" s="88"/>
      <c r="J29" s="68"/>
      <c r="K29" s="2"/>
    </row>
    <row r="30" spans="1:12" hidden="1" x14ac:dyDescent="0.25">
      <c r="A30" s="227"/>
      <c r="B30" s="69" t="s">
        <v>381</v>
      </c>
      <c r="C30" s="70">
        <v>7.0000000000000007E-2</v>
      </c>
      <c r="D30" s="88"/>
      <c r="E30" s="88"/>
      <c r="F30" s="88"/>
      <c r="G30" s="88"/>
      <c r="H30" s="88"/>
      <c r="I30" s="88"/>
      <c r="J30" s="68"/>
      <c r="K30" s="2"/>
    </row>
    <row r="31" spans="1:12" hidden="1" x14ac:dyDescent="0.25">
      <c r="A31" s="227"/>
      <c r="B31" s="69" t="s">
        <v>382</v>
      </c>
      <c r="C31" s="70">
        <v>0.17</v>
      </c>
      <c r="D31" s="88"/>
      <c r="E31" s="88"/>
      <c r="F31" s="88"/>
      <c r="G31" s="88"/>
      <c r="H31" s="88"/>
      <c r="I31" s="88"/>
      <c r="J31" s="68"/>
      <c r="K31" s="2"/>
    </row>
    <row r="32" spans="1:12" hidden="1" x14ac:dyDescent="0.25">
      <c r="A32" s="227"/>
      <c r="B32" s="69" t="s">
        <v>383</v>
      </c>
      <c r="C32" s="70">
        <v>0.25</v>
      </c>
      <c r="D32" s="88"/>
      <c r="E32" s="88"/>
      <c r="F32" s="88"/>
      <c r="G32" s="88"/>
      <c r="H32" s="88"/>
      <c r="I32" s="88"/>
      <c r="J32" s="68"/>
      <c r="K32" s="2"/>
    </row>
    <row r="33" spans="1:11" hidden="1" x14ac:dyDescent="0.25">
      <c r="A33" s="227"/>
      <c r="B33" s="69" t="s">
        <v>384</v>
      </c>
      <c r="C33" s="70">
        <v>0.68899999999999995</v>
      </c>
      <c r="D33" s="88"/>
      <c r="E33" s="88"/>
      <c r="F33" s="88"/>
      <c r="G33" s="88"/>
      <c r="H33" s="88"/>
      <c r="I33" s="88"/>
      <c r="J33" s="68"/>
      <c r="K33" s="2"/>
    </row>
    <row r="34" spans="1:11" hidden="1" x14ac:dyDescent="0.25">
      <c r="A34" s="227"/>
      <c r="B34" s="69" t="s">
        <v>385</v>
      </c>
      <c r="C34" s="70">
        <v>0.15</v>
      </c>
      <c r="D34" s="88"/>
      <c r="E34" s="88"/>
      <c r="F34" s="88"/>
      <c r="G34" s="88"/>
      <c r="H34" s="88"/>
      <c r="I34" s="88"/>
      <c r="J34" s="68"/>
      <c r="K34" s="2"/>
    </row>
    <row r="35" spans="1:11" hidden="1" x14ac:dyDescent="0.25">
      <c r="A35" s="227"/>
      <c r="B35" s="69" t="s">
        <v>386</v>
      </c>
      <c r="C35" s="70">
        <v>0.43</v>
      </c>
      <c r="D35" s="88"/>
      <c r="E35" s="88"/>
      <c r="F35" s="88"/>
      <c r="G35" s="88"/>
      <c r="H35" s="88"/>
      <c r="I35" s="88"/>
      <c r="J35" s="68"/>
      <c r="K35" s="2"/>
    </row>
    <row r="36" spans="1:11" hidden="1" x14ac:dyDescent="0.25">
      <c r="A36" s="227"/>
      <c r="B36" s="69" t="s">
        <v>387</v>
      </c>
      <c r="C36" s="70">
        <v>1.0900000000000001</v>
      </c>
      <c r="D36" s="88"/>
      <c r="E36" s="88"/>
      <c r="F36" s="88"/>
      <c r="G36" s="88"/>
      <c r="H36" s="88"/>
      <c r="I36" s="88"/>
      <c r="J36" s="68"/>
      <c r="K36" s="2"/>
    </row>
    <row r="37" spans="1:11" hidden="1" x14ac:dyDescent="0.25">
      <c r="A37" s="227"/>
      <c r="B37" s="69" t="s">
        <v>388</v>
      </c>
      <c r="C37" s="70">
        <v>0.108</v>
      </c>
      <c r="D37" s="88"/>
      <c r="E37" s="88"/>
      <c r="F37" s="88"/>
      <c r="G37" s="88"/>
      <c r="H37" s="88"/>
      <c r="I37" s="88"/>
      <c r="J37" s="68"/>
      <c r="K37" s="2"/>
    </row>
    <row r="38" spans="1:11" x14ac:dyDescent="0.25">
      <c r="A38" s="227"/>
      <c r="B38" s="69" t="s">
        <v>389</v>
      </c>
      <c r="C38" s="70">
        <v>0.28999999999999998</v>
      </c>
      <c r="D38" s="88">
        <v>0.28999999999999998</v>
      </c>
      <c r="E38" s="88"/>
      <c r="F38" s="88"/>
      <c r="G38" s="88"/>
      <c r="H38" s="88"/>
      <c r="I38" s="88"/>
      <c r="J38" s="68"/>
      <c r="K38" s="2"/>
    </row>
    <row r="39" spans="1:11" hidden="1" x14ac:dyDescent="0.25">
      <c r="A39" s="227"/>
      <c r="B39" s="69" t="s">
        <v>390</v>
      </c>
      <c r="C39" s="70">
        <v>0.51</v>
      </c>
      <c r="D39" s="88"/>
      <c r="E39" s="88"/>
      <c r="F39" s="88"/>
      <c r="G39" s="88"/>
      <c r="H39" s="88"/>
      <c r="I39" s="88"/>
      <c r="J39" s="68"/>
      <c r="K39" s="2"/>
    </row>
    <row r="40" spans="1:11" x14ac:dyDescent="0.25">
      <c r="A40" s="227"/>
      <c r="B40" s="69" t="s">
        <v>391</v>
      </c>
      <c r="C40" s="70">
        <v>0.14000000000000001</v>
      </c>
      <c r="D40" s="88">
        <v>0.14000000000000001</v>
      </c>
      <c r="E40" s="88"/>
      <c r="F40" s="88"/>
      <c r="G40" s="88"/>
      <c r="H40" s="88"/>
      <c r="I40" s="88"/>
      <c r="J40" s="68"/>
      <c r="K40" s="2"/>
    </row>
    <row r="41" spans="1:11" hidden="1" x14ac:dyDescent="0.25">
      <c r="A41" s="227"/>
      <c r="B41" s="69" t="s">
        <v>392</v>
      </c>
      <c r="C41" s="70">
        <v>0.59</v>
      </c>
      <c r="D41" s="88"/>
      <c r="E41" s="88"/>
      <c r="F41" s="88"/>
      <c r="G41" s="88"/>
      <c r="H41" s="88"/>
      <c r="I41" s="88"/>
      <c r="J41" s="68"/>
      <c r="K41" s="2"/>
    </row>
    <row r="42" spans="1:11" hidden="1" x14ac:dyDescent="0.25">
      <c r="A42" s="227"/>
      <c r="B42" s="69" t="s">
        <v>393</v>
      </c>
      <c r="C42" s="70">
        <v>0.47</v>
      </c>
      <c r="D42" s="88"/>
      <c r="E42" s="88"/>
      <c r="F42" s="88"/>
      <c r="G42" s="88"/>
      <c r="H42" s="88"/>
      <c r="I42" s="88"/>
      <c r="J42" s="68"/>
      <c r="K42" s="2"/>
    </row>
    <row r="43" spans="1:11" hidden="1" x14ac:dyDescent="0.25">
      <c r="A43" s="227"/>
      <c r="B43" s="69" t="s">
        <v>394</v>
      </c>
      <c r="C43" s="70">
        <v>0.1</v>
      </c>
      <c r="D43" s="88"/>
      <c r="E43" s="88"/>
      <c r="F43" s="88"/>
      <c r="G43" s="88"/>
      <c r="H43" s="88"/>
      <c r="I43" s="88"/>
      <c r="J43" s="68"/>
      <c r="K43" s="2"/>
    </row>
    <row r="44" spans="1:11" hidden="1" x14ac:dyDescent="0.25">
      <c r="A44" s="227"/>
      <c r="B44" s="69" t="s">
        <v>395</v>
      </c>
      <c r="C44" s="70">
        <v>0.08</v>
      </c>
      <c r="D44" s="88"/>
      <c r="E44" s="88"/>
      <c r="F44" s="88"/>
      <c r="G44" s="88"/>
      <c r="H44" s="88"/>
      <c r="I44" s="88"/>
      <c r="J44" s="68"/>
      <c r="K44" s="2"/>
    </row>
    <row r="45" spans="1:11" hidden="1" x14ac:dyDescent="0.25">
      <c r="A45" s="227"/>
      <c r="B45" s="69" t="s">
        <v>396</v>
      </c>
      <c r="C45" s="70">
        <v>0.17</v>
      </c>
      <c r="D45" s="88"/>
      <c r="E45" s="88"/>
      <c r="F45" s="88"/>
      <c r="G45" s="88"/>
      <c r="H45" s="88"/>
      <c r="I45" s="88"/>
      <c r="J45" s="68"/>
      <c r="K45" s="2"/>
    </row>
    <row r="46" spans="1:11" hidden="1" x14ac:dyDescent="0.25">
      <c r="A46" s="227"/>
      <c r="B46" s="69" t="s">
        <v>397</v>
      </c>
      <c r="C46" s="70">
        <v>0.59</v>
      </c>
      <c r="D46" s="88"/>
      <c r="E46" s="88"/>
      <c r="F46" s="88"/>
      <c r="G46" s="88"/>
      <c r="H46" s="88"/>
      <c r="I46" s="88"/>
      <c r="J46" s="68"/>
      <c r="K46" s="2"/>
    </row>
    <row r="47" spans="1:11" hidden="1" x14ac:dyDescent="0.25">
      <c r="A47" s="227"/>
      <c r="B47" s="69" t="s">
        <v>398</v>
      </c>
      <c r="C47" s="70">
        <v>0.12</v>
      </c>
      <c r="D47" s="88"/>
      <c r="E47" s="88"/>
      <c r="F47" s="88"/>
      <c r="G47" s="88"/>
      <c r="H47" s="88"/>
      <c r="I47" s="88"/>
      <c r="J47" s="68"/>
      <c r="K47" s="2"/>
    </row>
    <row r="48" spans="1:11" hidden="1" x14ac:dyDescent="0.25">
      <c r="A48" s="227"/>
      <c r="B48" s="69" t="s">
        <v>399</v>
      </c>
      <c r="C48" s="70">
        <v>0.1</v>
      </c>
      <c r="D48" s="88"/>
      <c r="E48" s="88"/>
      <c r="F48" s="88"/>
      <c r="G48" s="88"/>
      <c r="H48" s="88"/>
      <c r="I48" s="88"/>
      <c r="J48" s="68"/>
      <c r="K48" s="2"/>
    </row>
    <row r="49" spans="1:11" x14ac:dyDescent="0.25">
      <c r="A49" s="227"/>
      <c r="B49" s="69" t="s">
        <v>400</v>
      </c>
      <c r="C49" s="70">
        <v>1.01</v>
      </c>
      <c r="D49" s="88">
        <v>0.5</v>
      </c>
      <c r="E49" s="88"/>
      <c r="F49" s="88"/>
      <c r="G49" s="88"/>
      <c r="H49" s="88"/>
      <c r="I49" s="88"/>
      <c r="J49" s="68"/>
      <c r="K49" s="2"/>
    </row>
    <row r="50" spans="1:11" hidden="1" x14ac:dyDescent="0.25">
      <c r="A50" s="227"/>
      <c r="B50" s="69" t="s">
        <v>401</v>
      </c>
      <c r="C50" s="70">
        <v>0.16</v>
      </c>
      <c r="D50" s="88"/>
      <c r="E50" s="88"/>
      <c r="F50" s="88"/>
      <c r="G50" s="88"/>
      <c r="H50" s="88"/>
      <c r="I50" s="88"/>
      <c r="J50" s="68"/>
      <c r="K50" s="2"/>
    </row>
    <row r="51" spans="1:11" hidden="1" x14ac:dyDescent="0.25">
      <c r="A51" s="227"/>
      <c r="B51" s="69" t="s">
        <v>402</v>
      </c>
      <c r="C51" s="120">
        <v>0.5</v>
      </c>
      <c r="D51" s="121"/>
      <c r="E51" s="121"/>
      <c r="F51" s="121"/>
      <c r="G51" s="90"/>
      <c r="H51" s="90"/>
      <c r="I51" s="90"/>
      <c r="J51" s="68"/>
      <c r="K51" s="2"/>
    </row>
    <row r="52" spans="1:11" hidden="1" x14ac:dyDescent="0.25">
      <c r="A52" s="227"/>
      <c r="B52" s="69" t="s">
        <v>403</v>
      </c>
      <c r="C52" s="120">
        <v>0.16</v>
      </c>
      <c r="D52" s="121"/>
      <c r="E52" s="121"/>
      <c r="F52" s="121"/>
      <c r="G52" s="88"/>
      <c r="H52" s="88"/>
      <c r="I52" s="88"/>
      <c r="J52" s="68"/>
      <c r="K52" s="2"/>
    </row>
    <row r="53" spans="1:11" x14ac:dyDescent="0.25">
      <c r="A53" s="227"/>
      <c r="B53" s="69" t="s">
        <v>404</v>
      </c>
      <c r="C53" s="120">
        <v>0.83</v>
      </c>
      <c r="D53" s="121">
        <v>0.83</v>
      </c>
      <c r="E53" s="121"/>
      <c r="F53" s="121"/>
      <c r="G53" s="88"/>
      <c r="H53" s="88"/>
      <c r="I53" s="88"/>
      <c r="J53" s="68"/>
      <c r="K53" s="2"/>
    </row>
    <row r="54" spans="1:11" hidden="1" x14ac:dyDescent="0.25">
      <c r="A54" s="227"/>
      <c r="B54" s="69" t="s">
        <v>405</v>
      </c>
      <c r="C54" s="120">
        <v>0.25</v>
      </c>
      <c r="D54" s="121"/>
      <c r="E54" s="121"/>
      <c r="F54" s="121"/>
      <c r="G54" s="88"/>
      <c r="H54" s="88"/>
      <c r="I54" s="88"/>
      <c r="J54" s="68"/>
      <c r="K54" s="2"/>
    </row>
    <row r="55" spans="1:11" hidden="1" x14ac:dyDescent="0.25">
      <c r="A55" s="227"/>
      <c r="B55" s="69" t="s">
        <v>406</v>
      </c>
      <c r="C55" s="120">
        <v>0.128</v>
      </c>
      <c r="D55" s="121"/>
      <c r="E55" s="121"/>
      <c r="F55" s="121"/>
      <c r="G55" s="88"/>
      <c r="H55" s="88"/>
      <c r="I55" s="88"/>
      <c r="J55" s="68"/>
      <c r="K55" s="2"/>
    </row>
    <row r="56" spans="1:11" ht="24.75" hidden="1" x14ac:dyDescent="0.25">
      <c r="A56" s="227"/>
      <c r="B56" s="69" t="s">
        <v>407</v>
      </c>
      <c r="C56" s="120">
        <v>1.39</v>
      </c>
      <c r="D56" s="121"/>
      <c r="E56" s="121"/>
      <c r="F56" s="121"/>
      <c r="G56" s="91"/>
      <c r="H56" s="91"/>
      <c r="I56" s="91"/>
      <c r="J56" s="68"/>
      <c r="K56" s="2"/>
    </row>
    <row r="57" spans="1:11" hidden="1" x14ac:dyDescent="0.25">
      <c r="A57" s="227"/>
      <c r="B57" s="69" t="s">
        <v>408</v>
      </c>
      <c r="C57" s="120">
        <v>0.16</v>
      </c>
      <c r="D57" s="121"/>
      <c r="E57" s="121"/>
      <c r="F57" s="121"/>
      <c r="G57" s="88"/>
      <c r="H57" s="88"/>
      <c r="I57" s="88"/>
      <c r="J57" s="68"/>
      <c r="K57" s="2"/>
    </row>
    <row r="58" spans="1:11" hidden="1" x14ac:dyDescent="0.25">
      <c r="A58" s="227"/>
      <c r="B58" s="69" t="s">
        <v>409</v>
      </c>
      <c r="C58" s="70">
        <v>0.24</v>
      </c>
      <c r="D58" s="88"/>
      <c r="E58" s="88"/>
      <c r="F58" s="88"/>
      <c r="G58" s="88"/>
      <c r="H58" s="88"/>
      <c r="I58" s="88"/>
      <c r="J58" s="68"/>
      <c r="K58" s="2"/>
    </row>
    <row r="59" spans="1:11" hidden="1" x14ac:dyDescent="0.25">
      <c r="A59" s="227"/>
      <c r="B59" s="69" t="s">
        <v>410</v>
      </c>
      <c r="C59" s="70">
        <v>0.48</v>
      </c>
      <c r="D59" s="88"/>
      <c r="E59" s="88"/>
      <c r="F59" s="88"/>
      <c r="G59" s="88"/>
      <c r="H59" s="88"/>
      <c r="I59" s="88"/>
      <c r="J59" s="68"/>
      <c r="K59" s="2"/>
    </row>
    <row r="60" spans="1:11" hidden="1" x14ac:dyDescent="0.25">
      <c r="A60" s="227"/>
      <c r="B60" s="69" t="s">
        <v>411</v>
      </c>
      <c r="C60" s="70">
        <v>0.26</v>
      </c>
      <c r="D60" s="88"/>
      <c r="E60" s="88"/>
      <c r="F60" s="88"/>
      <c r="G60" s="88"/>
      <c r="H60" s="88"/>
      <c r="I60" s="88"/>
      <c r="J60" s="68"/>
      <c r="K60" s="2"/>
    </row>
    <row r="61" spans="1:11" hidden="1" x14ac:dyDescent="0.25">
      <c r="A61" s="227"/>
      <c r="B61" s="69" t="s">
        <v>412</v>
      </c>
      <c r="C61" s="70">
        <v>0.19</v>
      </c>
      <c r="D61" s="88"/>
      <c r="E61" s="88"/>
      <c r="F61" s="88"/>
      <c r="G61" s="88"/>
      <c r="H61" s="88"/>
      <c r="I61" s="88"/>
      <c r="J61" s="68"/>
      <c r="K61" s="2"/>
    </row>
    <row r="62" spans="1:11" x14ac:dyDescent="0.25">
      <c r="A62" s="227"/>
      <c r="B62" s="69" t="s">
        <v>543</v>
      </c>
      <c r="C62" s="70">
        <v>0.75</v>
      </c>
      <c r="D62" s="88">
        <v>0.75</v>
      </c>
      <c r="E62" s="88"/>
      <c r="F62" s="88"/>
      <c r="G62" s="88"/>
      <c r="H62" s="88"/>
      <c r="I62" s="88"/>
      <c r="J62" s="68"/>
      <c r="K62" s="2"/>
    </row>
    <row r="63" spans="1:11" hidden="1" x14ac:dyDescent="0.25">
      <c r="A63" s="227"/>
      <c r="B63" s="69" t="s">
        <v>413</v>
      </c>
      <c r="C63" s="70">
        <v>0.16</v>
      </c>
      <c r="D63" s="88"/>
      <c r="E63" s="88"/>
      <c r="F63" s="88"/>
      <c r="G63" s="88"/>
      <c r="H63" s="88"/>
      <c r="I63" s="88"/>
      <c r="J63" s="68"/>
      <c r="K63" s="2"/>
    </row>
    <row r="64" spans="1:11" hidden="1" x14ac:dyDescent="0.25">
      <c r="A64" s="227"/>
      <c r="B64" s="69" t="s">
        <v>414</v>
      </c>
      <c r="C64" s="70">
        <v>2.72</v>
      </c>
      <c r="D64" s="88"/>
      <c r="E64" s="88"/>
      <c r="F64" s="88"/>
      <c r="G64" s="88"/>
      <c r="H64" s="88"/>
      <c r="I64" s="88"/>
      <c r="J64" s="68"/>
      <c r="K64" s="2"/>
    </row>
    <row r="65" spans="1:11" x14ac:dyDescent="0.25">
      <c r="A65" s="227"/>
      <c r="B65" s="69" t="s">
        <v>415</v>
      </c>
      <c r="C65" s="70">
        <v>0.16</v>
      </c>
      <c r="D65" s="88"/>
      <c r="E65" s="88"/>
      <c r="F65" s="88">
        <v>4</v>
      </c>
      <c r="G65" s="88"/>
      <c r="H65" s="88"/>
      <c r="I65" s="88"/>
      <c r="J65" s="68"/>
      <c r="K65" s="2"/>
    </row>
    <row r="66" spans="1:11" hidden="1" x14ac:dyDescent="0.25">
      <c r="A66" s="227"/>
      <c r="B66" s="69" t="s">
        <v>416</v>
      </c>
      <c r="C66" s="70">
        <v>1.08</v>
      </c>
      <c r="D66" s="88"/>
      <c r="E66" s="88"/>
      <c r="F66" s="88"/>
      <c r="G66" s="88"/>
      <c r="H66" s="88"/>
      <c r="I66" s="88"/>
      <c r="J66" s="68"/>
      <c r="K66" s="2"/>
    </row>
    <row r="67" spans="1:11" x14ac:dyDescent="0.25">
      <c r="A67" s="227"/>
      <c r="B67" s="69" t="s">
        <v>417</v>
      </c>
      <c r="C67" s="70">
        <v>0.26600000000000001</v>
      </c>
      <c r="D67" s="88">
        <v>0.26600000000000001</v>
      </c>
      <c r="E67" s="88"/>
      <c r="F67" s="88"/>
      <c r="G67" s="88"/>
      <c r="H67" s="88"/>
      <c r="I67" s="88"/>
      <c r="J67" s="68"/>
      <c r="K67" s="2"/>
    </row>
    <row r="68" spans="1:11" hidden="1" x14ac:dyDescent="0.25">
      <c r="A68" s="227"/>
      <c r="B68" s="69" t="s">
        <v>418</v>
      </c>
      <c r="C68" s="70">
        <v>0.41499999999999998</v>
      </c>
      <c r="D68" s="88"/>
      <c r="E68" s="88"/>
      <c r="F68" s="88"/>
      <c r="G68" s="88"/>
      <c r="H68" s="88"/>
      <c r="I68" s="88"/>
      <c r="J68" s="68"/>
      <c r="K68" s="2"/>
    </row>
    <row r="69" spans="1:11" hidden="1" x14ac:dyDescent="0.25">
      <c r="A69" s="227"/>
      <c r="B69" s="69" t="s">
        <v>419</v>
      </c>
      <c r="C69" s="70">
        <v>0.67200000000000004</v>
      </c>
      <c r="D69" s="88"/>
      <c r="E69" s="88"/>
      <c r="F69" s="88"/>
      <c r="G69" s="88"/>
      <c r="H69" s="88"/>
      <c r="I69" s="88"/>
      <c r="J69" s="68"/>
      <c r="K69" s="2"/>
    </row>
    <row r="70" spans="1:11" hidden="1" x14ac:dyDescent="0.25">
      <c r="A70" s="227"/>
      <c r="B70" s="69" t="s">
        <v>420</v>
      </c>
      <c r="C70" s="70">
        <v>0.23</v>
      </c>
      <c r="D70" s="88"/>
      <c r="E70" s="88"/>
      <c r="F70" s="88"/>
      <c r="G70" s="88"/>
      <c r="H70" s="88"/>
      <c r="I70" s="88"/>
      <c r="J70" s="68"/>
      <c r="K70" s="2"/>
    </row>
    <row r="71" spans="1:11" x14ac:dyDescent="0.25">
      <c r="A71" s="227"/>
      <c r="B71" s="69" t="s">
        <v>421</v>
      </c>
      <c r="C71" s="70">
        <v>1.58</v>
      </c>
      <c r="D71" s="88">
        <v>1.58</v>
      </c>
      <c r="E71" s="88"/>
      <c r="F71" s="88"/>
      <c r="G71" s="88"/>
      <c r="H71" s="88"/>
      <c r="I71" s="88"/>
      <c r="J71" s="68"/>
      <c r="K71" s="2"/>
    </row>
    <row r="72" spans="1:11" x14ac:dyDescent="0.25">
      <c r="A72" s="227"/>
      <c r="B72" s="69" t="s">
        <v>422</v>
      </c>
      <c r="C72" s="70">
        <v>0.28000000000000003</v>
      </c>
      <c r="D72" s="88">
        <v>0.28000000000000003</v>
      </c>
      <c r="E72" s="88"/>
      <c r="F72" s="88"/>
      <c r="G72" s="88"/>
      <c r="H72" s="88"/>
      <c r="I72" s="88"/>
      <c r="J72" s="68"/>
      <c r="K72" s="2"/>
    </row>
    <row r="73" spans="1:11" hidden="1" x14ac:dyDescent="0.25">
      <c r="A73" s="227"/>
      <c r="B73" s="69" t="s">
        <v>423</v>
      </c>
      <c r="C73" s="70">
        <v>0.28999999999999998</v>
      </c>
      <c r="D73" s="88"/>
      <c r="E73" s="88"/>
      <c r="F73" s="88"/>
      <c r="G73" s="88"/>
      <c r="H73" s="88"/>
      <c r="I73" s="88"/>
      <c r="J73" s="68"/>
      <c r="K73" s="2"/>
    </row>
    <row r="74" spans="1:11" x14ac:dyDescent="0.25">
      <c r="A74" s="227"/>
      <c r="B74" s="69" t="s">
        <v>424</v>
      </c>
      <c r="C74" s="70">
        <v>2.0699999999999998</v>
      </c>
      <c r="D74" s="88">
        <v>2.0699999999999998</v>
      </c>
      <c r="E74" s="88"/>
      <c r="F74" s="88"/>
      <c r="G74" s="88"/>
      <c r="H74" s="88"/>
      <c r="I74" s="88"/>
      <c r="J74" s="68"/>
      <c r="K74" s="2"/>
    </row>
    <row r="75" spans="1:11" hidden="1" x14ac:dyDescent="0.25">
      <c r="A75" s="227"/>
      <c r="B75" s="69" t="s">
        <v>425</v>
      </c>
      <c r="C75" s="70">
        <v>0.25</v>
      </c>
      <c r="D75" s="88"/>
      <c r="E75" s="88"/>
      <c r="F75" s="88"/>
      <c r="G75" s="88"/>
      <c r="H75" s="88"/>
      <c r="I75" s="88"/>
      <c r="J75" s="68"/>
      <c r="K75" s="2"/>
    </row>
    <row r="76" spans="1:11" x14ac:dyDescent="0.25">
      <c r="A76" s="227"/>
      <c r="B76" s="69" t="s">
        <v>426</v>
      </c>
      <c r="C76" s="70">
        <v>0.3</v>
      </c>
      <c r="D76" s="88">
        <v>0.3</v>
      </c>
      <c r="E76" s="88"/>
      <c r="F76" s="88"/>
      <c r="G76" s="88"/>
      <c r="H76" s="88"/>
      <c r="I76" s="88"/>
      <c r="J76" s="68"/>
      <c r="K76" s="2"/>
    </row>
    <row r="77" spans="1:11" hidden="1" x14ac:dyDescent="0.25">
      <c r="A77" s="227"/>
      <c r="B77" s="69" t="s">
        <v>427</v>
      </c>
      <c r="C77" s="70">
        <v>0.38</v>
      </c>
      <c r="D77" s="88"/>
      <c r="E77" s="88"/>
      <c r="F77" s="88"/>
      <c r="G77" s="88"/>
      <c r="H77" s="88"/>
      <c r="I77" s="88"/>
      <c r="J77" s="68"/>
      <c r="K77" s="2"/>
    </row>
    <row r="78" spans="1:11" hidden="1" x14ac:dyDescent="0.25">
      <c r="A78" s="227"/>
      <c r="B78" s="69" t="s">
        <v>428</v>
      </c>
      <c r="C78" s="70">
        <v>1.1200000000000001</v>
      </c>
      <c r="D78" s="88"/>
      <c r="E78" s="88"/>
      <c r="F78" s="88"/>
      <c r="G78" s="88"/>
      <c r="H78" s="88"/>
      <c r="I78" s="88"/>
      <c r="J78" s="68"/>
      <c r="K78" s="2"/>
    </row>
    <row r="79" spans="1:11" hidden="1" x14ac:dyDescent="0.25">
      <c r="A79" s="227"/>
      <c r="B79" s="69" t="s">
        <v>429</v>
      </c>
      <c r="C79" s="70">
        <v>0.18</v>
      </c>
      <c r="D79" s="88"/>
      <c r="E79" s="88"/>
      <c r="F79" s="88"/>
      <c r="G79" s="88"/>
      <c r="H79" s="88"/>
      <c r="I79" s="88"/>
      <c r="J79" s="68"/>
      <c r="K79" s="2"/>
    </row>
    <row r="80" spans="1:11" hidden="1" x14ac:dyDescent="0.25">
      <c r="A80" s="227"/>
      <c r="B80" s="69" t="s">
        <v>430</v>
      </c>
      <c r="C80" s="70">
        <v>0.53</v>
      </c>
      <c r="D80" s="88"/>
      <c r="E80" s="88"/>
      <c r="F80" s="88"/>
      <c r="G80" s="88"/>
      <c r="H80" s="88"/>
      <c r="I80" s="88"/>
      <c r="J80" s="68"/>
      <c r="K80" s="2"/>
    </row>
    <row r="81" spans="1:11" hidden="1" x14ac:dyDescent="0.25">
      <c r="A81" s="227"/>
      <c r="B81" s="69" t="s">
        <v>431</v>
      </c>
      <c r="C81" s="70">
        <v>3.15</v>
      </c>
      <c r="D81" s="88"/>
      <c r="E81" s="88"/>
      <c r="F81" s="88"/>
      <c r="G81" s="88"/>
      <c r="H81" s="88"/>
      <c r="I81" s="88"/>
      <c r="J81" s="68"/>
      <c r="K81" s="2"/>
    </row>
    <row r="82" spans="1:11" hidden="1" x14ac:dyDescent="0.25">
      <c r="A82" s="227"/>
      <c r="B82" s="69" t="s">
        <v>432</v>
      </c>
      <c r="C82" s="70">
        <v>0.55000000000000004</v>
      </c>
      <c r="D82" s="88"/>
      <c r="E82" s="88"/>
      <c r="F82" s="88"/>
      <c r="G82" s="88"/>
      <c r="H82" s="88"/>
      <c r="I82" s="88"/>
      <c r="J82" s="68"/>
      <c r="K82" s="2"/>
    </row>
    <row r="83" spans="1:11" hidden="1" x14ac:dyDescent="0.25">
      <c r="A83" s="227"/>
      <c r="B83" s="69" t="s">
        <v>433</v>
      </c>
      <c r="C83" s="120">
        <v>1.52</v>
      </c>
      <c r="D83" s="121"/>
      <c r="E83" s="121"/>
      <c r="F83" s="121"/>
      <c r="G83" s="88"/>
      <c r="H83" s="88"/>
      <c r="I83" s="88"/>
      <c r="J83" s="110"/>
      <c r="K83" s="2"/>
    </row>
    <row r="84" spans="1:11" x14ac:dyDescent="0.25">
      <c r="A84" s="227"/>
      <c r="B84" s="69" t="s">
        <v>434</v>
      </c>
      <c r="C84" s="120">
        <v>1</v>
      </c>
      <c r="D84" s="121">
        <v>2</v>
      </c>
      <c r="E84" s="121"/>
      <c r="F84" s="121"/>
      <c r="G84" s="90"/>
      <c r="H84" s="90"/>
      <c r="I84" s="90"/>
      <c r="J84" s="68"/>
      <c r="K84" s="2"/>
    </row>
    <row r="85" spans="1:11" x14ac:dyDescent="0.25">
      <c r="A85" s="227"/>
      <c r="B85" s="69" t="s">
        <v>435</v>
      </c>
      <c r="C85" s="120">
        <v>0.43</v>
      </c>
      <c r="D85" s="121">
        <v>0.43</v>
      </c>
      <c r="E85" s="121"/>
      <c r="F85" s="121"/>
      <c r="G85" s="88"/>
      <c r="H85" s="88"/>
      <c r="I85" s="88"/>
      <c r="J85" s="68"/>
      <c r="K85" s="2"/>
    </row>
    <row r="86" spans="1:11" hidden="1" x14ac:dyDescent="0.25">
      <c r="A86" s="227"/>
      <c r="B86" s="69" t="s">
        <v>436</v>
      </c>
      <c r="C86" s="120">
        <v>0.3</v>
      </c>
      <c r="D86" s="121"/>
      <c r="E86" s="121"/>
      <c r="F86" s="121"/>
      <c r="G86" s="88"/>
      <c r="H86" s="88"/>
      <c r="I86" s="88"/>
      <c r="J86" s="68"/>
      <c r="K86" s="2"/>
    </row>
    <row r="87" spans="1:11" x14ac:dyDescent="0.25">
      <c r="A87" s="232"/>
      <c r="B87" s="73" t="s">
        <v>437</v>
      </c>
      <c r="C87" s="122">
        <v>0.15</v>
      </c>
      <c r="D87" s="123">
        <v>0.15</v>
      </c>
      <c r="E87" s="123"/>
      <c r="F87" s="123"/>
      <c r="G87" s="92"/>
      <c r="H87" s="92"/>
      <c r="I87" s="92"/>
      <c r="J87" s="68"/>
      <c r="K87" s="2"/>
    </row>
    <row r="88" spans="1:11" hidden="1" x14ac:dyDescent="0.25">
      <c r="A88" s="226" t="s">
        <v>438</v>
      </c>
      <c r="B88" s="74" t="s">
        <v>439</v>
      </c>
      <c r="C88" s="75">
        <v>0.51</v>
      </c>
      <c r="D88" s="93"/>
      <c r="E88" s="93"/>
      <c r="F88" s="93"/>
      <c r="G88" s="93"/>
      <c r="H88" s="93"/>
      <c r="I88" s="93"/>
      <c r="J88" s="68"/>
      <c r="K88" s="2"/>
    </row>
    <row r="89" spans="1:11" hidden="1" x14ac:dyDescent="0.25">
      <c r="A89" s="227"/>
      <c r="B89" s="22" t="s">
        <v>440</v>
      </c>
      <c r="C89" s="76">
        <v>0.47</v>
      </c>
      <c r="D89" s="94"/>
      <c r="E89" s="94"/>
      <c r="F89" s="94"/>
      <c r="G89" s="94"/>
      <c r="H89" s="94"/>
      <c r="I89" s="94"/>
      <c r="J89" s="68"/>
      <c r="K89" s="2"/>
    </row>
    <row r="90" spans="1:11" hidden="1" x14ac:dyDescent="0.25">
      <c r="A90" s="227"/>
      <c r="B90" s="22" t="s">
        <v>441</v>
      </c>
      <c r="C90" s="76">
        <v>0.44</v>
      </c>
      <c r="D90" s="94"/>
      <c r="E90" s="94"/>
      <c r="F90" s="94"/>
      <c r="G90" s="94"/>
      <c r="H90" s="94"/>
      <c r="I90" s="94"/>
      <c r="J90" s="68"/>
      <c r="K90" s="2"/>
    </row>
    <row r="91" spans="1:11" hidden="1" x14ac:dyDescent="0.25">
      <c r="A91" s="227"/>
      <c r="B91" s="22" t="s">
        <v>442</v>
      </c>
      <c r="C91" s="76">
        <v>0.37</v>
      </c>
      <c r="D91" s="94"/>
      <c r="E91" s="94"/>
      <c r="F91" s="94"/>
      <c r="G91" s="94"/>
      <c r="H91" s="94"/>
      <c r="I91" s="94"/>
      <c r="J91" s="68"/>
      <c r="K91" s="2"/>
    </row>
    <row r="92" spans="1:11" ht="15.75" hidden="1" thickBot="1" x14ac:dyDescent="0.3">
      <c r="A92" s="228"/>
      <c r="B92" s="77" t="s">
        <v>443</v>
      </c>
      <c r="C92" s="53">
        <v>0.26</v>
      </c>
      <c r="D92" s="95"/>
      <c r="E92" s="94"/>
      <c r="F92" s="94"/>
      <c r="G92" s="94"/>
      <c r="H92" s="95"/>
      <c r="I92" s="95"/>
      <c r="J92" s="68"/>
      <c r="K92" s="2"/>
    </row>
    <row r="93" spans="1:11" hidden="1" x14ac:dyDescent="0.25">
      <c r="A93" s="238" t="s">
        <v>444</v>
      </c>
      <c r="B93" s="78" t="s">
        <v>445</v>
      </c>
      <c r="C93" s="52">
        <v>0.37</v>
      </c>
      <c r="D93" s="96"/>
      <c r="E93" s="96"/>
      <c r="F93" s="96"/>
      <c r="G93" s="96"/>
      <c r="H93" s="96"/>
      <c r="I93" s="96"/>
      <c r="J93" s="68"/>
      <c r="K93" s="2"/>
    </row>
    <row r="94" spans="1:11" ht="24.75" hidden="1" x14ac:dyDescent="0.25">
      <c r="A94" s="227"/>
      <c r="B94" s="22" t="s">
        <v>446</v>
      </c>
      <c r="C94" s="76">
        <v>0.69</v>
      </c>
      <c r="D94" s="94"/>
      <c r="E94" s="94"/>
      <c r="F94" s="94"/>
      <c r="G94" s="94"/>
      <c r="H94" s="94"/>
      <c r="I94" s="94"/>
      <c r="J94" s="68"/>
      <c r="K94" s="2"/>
    </row>
    <row r="95" spans="1:11" hidden="1" x14ac:dyDescent="0.25">
      <c r="A95" s="227"/>
      <c r="B95" s="22" t="s">
        <v>447</v>
      </c>
      <c r="C95" s="76">
        <v>0.38</v>
      </c>
      <c r="D95" s="94"/>
      <c r="E95" s="94"/>
      <c r="F95" s="94"/>
      <c r="G95" s="94"/>
      <c r="H95" s="94"/>
      <c r="I95" s="94"/>
      <c r="J95" s="68"/>
      <c r="K95" s="2"/>
    </row>
    <row r="96" spans="1:11" hidden="1" x14ac:dyDescent="0.25">
      <c r="A96" s="227"/>
      <c r="B96" s="22" t="s">
        <v>448</v>
      </c>
      <c r="C96" s="76">
        <v>0.3</v>
      </c>
      <c r="D96" s="94"/>
      <c r="E96" s="94"/>
      <c r="F96" s="94"/>
      <c r="G96" s="94"/>
      <c r="H96" s="94"/>
      <c r="I96" s="94"/>
      <c r="J96" s="68"/>
      <c r="K96" s="2"/>
    </row>
    <row r="97" spans="1:11" hidden="1" x14ac:dyDescent="0.25">
      <c r="A97" s="227"/>
      <c r="B97" s="22" t="s">
        <v>449</v>
      </c>
      <c r="C97" s="76">
        <v>0.19</v>
      </c>
      <c r="D97" s="94"/>
      <c r="E97" s="94"/>
      <c r="F97" s="94"/>
      <c r="G97" s="94"/>
      <c r="H97" s="94"/>
      <c r="I97" s="94"/>
      <c r="J97" s="68"/>
      <c r="K97" s="2"/>
    </row>
    <row r="98" spans="1:11" ht="15.75" hidden="1" thickBot="1" x14ac:dyDescent="0.3">
      <c r="A98" s="232"/>
      <c r="B98" s="79" t="s">
        <v>450</v>
      </c>
      <c r="C98" s="80">
        <v>0.106</v>
      </c>
      <c r="D98" s="97"/>
      <c r="E98" s="97"/>
      <c r="F98" s="97"/>
      <c r="G98" s="97"/>
      <c r="H98" s="97"/>
      <c r="I98" s="97"/>
      <c r="J98" s="68"/>
      <c r="K98" s="2"/>
    </row>
    <row r="99" spans="1:11" ht="15.75" hidden="1" thickBot="1" x14ac:dyDescent="0.3">
      <c r="A99" s="81" t="s">
        <v>451</v>
      </c>
      <c r="B99" s="82" t="s">
        <v>452</v>
      </c>
      <c r="C99" s="83">
        <v>0.42</v>
      </c>
      <c r="D99" s="98"/>
      <c r="E99" s="98"/>
      <c r="F99" s="98"/>
      <c r="G99" s="98"/>
      <c r="H99" s="98"/>
      <c r="I99" s="98"/>
      <c r="J99" s="68"/>
      <c r="K99" s="2"/>
    </row>
    <row r="100" spans="1:11" hidden="1" x14ac:dyDescent="0.25">
      <c r="A100" s="239" t="s">
        <v>453</v>
      </c>
      <c r="B100" s="212" t="s">
        <v>454</v>
      </c>
      <c r="C100" s="52">
        <v>0.39</v>
      </c>
      <c r="D100" s="93"/>
      <c r="E100" s="96"/>
      <c r="F100" s="96"/>
      <c r="G100" s="96"/>
      <c r="H100" s="96"/>
      <c r="I100" s="96"/>
      <c r="J100" s="68"/>
      <c r="K100" s="2"/>
    </row>
    <row r="101" spans="1:11" hidden="1" x14ac:dyDescent="0.25">
      <c r="A101" s="240"/>
      <c r="B101" s="213" t="s">
        <v>455</v>
      </c>
      <c r="C101" s="76">
        <v>0.09</v>
      </c>
      <c r="D101" s="94"/>
      <c r="E101" s="94"/>
      <c r="F101" s="94"/>
      <c r="G101" s="94"/>
      <c r="H101" s="94"/>
      <c r="I101" s="94"/>
      <c r="J101" s="68"/>
      <c r="K101" s="2"/>
    </row>
    <row r="102" spans="1:11" hidden="1" x14ac:dyDescent="0.25">
      <c r="A102" s="240"/>
      <c r="B102" s="213" t="s">
        <v>456</v>
      </c>
      <c r="C102" s="76">
        <v>0.83</v>
      </c>
      <c r="D102" s="94"/>
      <c r="E102" s="94"/>
      <c r="F102" s="94"/>
      <c r="G102" s="94"/>
      <c r="H102" s="94"/>
      <c r="I102" s="94"/>
      <c r="J102" s="68"/>
      <c r="K102" s="2"/>
    </row>
    <row r="103" spans="1:11" x14ac:dyDescent="0.25">
      <c r="A103" s="240"/>
      <c r="B103" s="213" t="s">
        <v>457</v>
      </c>
      <c r="C103" s="76">
        <v>0.81</v>
      </c>
      <c r="D103" s="94">
        <v>0.81</v>
      </c>
      <c r="E103" s="94"/>
      <c r="F103" s="94"/>
      <c r="G103" s="94"/>
      <c r="H103" s="94"/>
      <c r="I103" s="94"/>
      <c r="J103" s="68"/>
      <c r="K103" s="2"/>
    </row>
    <row r="104" spans="1:11" hidden="1" x14ac:dyDescent="0.25">
      <c r="A104" s="240"/>
      <c r="B104" s="213" t="s">
        <v>458</v>
      </c>
      <c r="C104" s="76">
        <v>0.27</v>
      </c>
      <c r="D104" s="94"/>
      <c r="E104" s="94"/>
      <c r="F104" s="94"/>
      <c r="G104" s="94"/>
      <c r="H104" s="94"/>
      <c r="I104" s="94"/>
      <c r="J104" s="68"/>
      <c r="K104" s="2"/>
    </row>
    <row r="105" spans="1:11" hidden="1" x14ac:dyDescent="0.25">
      <c r="A105" s="240"/>
      <c r="B105" s="213" t="s">
        <v>459</v>
      </c>
      <c r="C105" s="76">
        <v>0.2</v>
      </c>
      <c r="D105" s="94"/>
      <c r="E105" s="94"/>
      <c r="F105" s="94"/>
      <c r="G105" s="94"/>
      <c r="H105" s="94"/>
      <c r="I105" s="94"/>
      <c r="J105" s="68"/>
      <c r="K105" s="2"/>
    </row>
    <row r="106" spans="1:11" hidden="1" x14ac:dyDescent="0.25">
      <c r="A106" s="240"/>
      <c r="B106" s="213" t="s">
        <v>460</v>
      </c>
      <c r="C106" s="76">
        <v>1.01</v>
      </c>
      <c r="D106" s="94"/>
      <c r="E106" s="94"/>
      <c r="F106" s="94"/>
      <c r="G106" s="94"/>
      <c r="H106" s="94"/>
      <c r="I106" s="94"/>
      <c r="J106" s="68"/>
      <c r="K106" s="2"/>
    </row>
    <row r="107" spans="1:11" ht="24.75" hidden="1" x14ac:dyDescent="0.25">
      <c r="A107" s="240"/>
      <c r="B107" s="213" t="s">
        <v>461</v>
      </c>
      <c r="C107" s="76">
        <v>0.31</v>
      </c>
      <c r="D107" s="94"/>
      <c r="E107" s="94"/>
      <c r="F107" s="94"/>
      <c r="G107" s="94"/>
      <c r="H107" s="94"/>
      <c r="I107" s="94"/>
      <c r="J107" s="68"/>
      <c r="K107" s="2"/>
    </row>
    <row r="108" spans="1:11" ht="24.75" x14ac:dyDescent="0.25">
      <c r="A108" s="240"/>
      <c r="B108" s="213" t="s">
        <v>462</v>
      </c>
      <c r="C108" s="76">
        <v>1.1499999999999999</v>
      </c>
      <c r="D108" s="94">
        <v>1.1499999999999999</v>
      </c>
      <c r="E108" s="94"/>
      <c r="F108" s="94"/>
      <c r="G108" s="94"/>
      <c r="H108" s="94"/>
      <c r="I108" s="94"/>
      <c r="J108" s="68"/>
      <c r="K108" s="2"/>
    </row>
    <row r="109" spans="1:11" ht="15.75" thickBot="1" x14ac:dyDescent="0.3">
      <c r="A109" s="240"/>
      <c r="B109" s="213" t="s">
        <v>463</v>
      </c>
      <c r="C109" s="76">
        <v>1.06</v>
      </c>
      <c r="D109" s="94"/>
      <c r="E109" s="94"/>
      <c r="F109" s="94">
        <v>17</v>
      </c>
      <c r="G109" s="94"/>
      <c r="H109" s="94"/>
      <c r="I109" s="94"/>
      <c r="J109" s="68"/>
      <c r="K109" s="2"/>
    </row>
    <row r="110" spans="1:11" ht="25.5" hidden="1" thickBot="1" x14ac:dyDescent="0.3">
      <c r="A110" s="240"/>
      <c r="B110" s="213" t="s">
        <v>464</v>
      </c>
      <c r="C110" s="76">
        <v>0.48</v>
      </c>
      <c r="D110" s="94"/>
      <c r="E110" s="94"/>
      <c r="F110" s="94"/>
      <c r="G110" s="94"/>
      <c r="H110" s="94"/>
      <c r="I110" s="94"/>
      <c r="J110" s="68"/>
      <c r="K110" s="2"/>
    </row>
    <row r="111" spans="1:11" ht="15.75" hidden="1" thickBot="1" x14ac:dyDescent="0.3">
      <c r="A111" s="240"/>
      <c r="B111" s="213" t="s">
        <v>465</v>
      </c>
      <c r="C111" s="76">
        <v>0.11</v>
      </c>
      <c r="D111" s="94"/>
      <c r="E111" s="94"/>
      <c r="F111" s="94"/>
      <c r="G111" s="94"/>
      <c r="H111" s="94"/>
      <c r="I111" s="94"/>
      <c r="J111" s="68"/>
      <c r="K111" s="2"/>
    </row>
    <row r="112" spans="1:11" ht="15.75" hidden="1" thickBot="1" x14ac:dyDescent="0.3">
      <c r="A112" s="240"/>
      <c r="B112" s="213" t="s">
        <v>466</v>
      </c>
      <c r="C112" s="76">
        <v>0.35</v>
      </c>
      <c r="D112" s="94"/>
      <c r="E112" s="94"/>
      <c r="F112" s="94"/>
      <c r="G112" s="94"/>
      <c r="H112" s="94"/>
      <c r="I112" s="94"/>
      <c r="J112" s="68"/>
      <c r="K112" s="2"/>
    </row>
    <row r="113" spans="1:11" ht="15.75" hidden="1" thickBot="1" x14ac:dyDescent="0.3">
      <c r="A113" s="241"/>
      <c r="B113" s="214" t="s">
        <v>467</v>
      </c>
      <c r="C113" s="80">
        <v>0.1</v>
      </c>
      <c r="D113" s="95"/>
      <c r="E113" s="97"/>
      <c r="F113" s="97"/>
      <c r="G113" s="97"/>
      <c r="H113" s="97"/>
      <c r="I113" s="97"/>
      <c r="J113" s="68"/>
      <c r="K113" s="2"/>
    </row>
    <row r="114" spans="1:11" hidden="1" x14ac:dyDescent="0.25">
      <c r="A114" s="226" t="s">
        <v>172</v>
      </c>
      <c r="B114" s="74" t="s">
        <v>468</v>
      </c>
      <c r="C114" s="75">
        <v>0.215</v>
      </c>
      <c r="D114" s="75"/>
      <c r="E114" s="93"/>
      <c r="F114" s="93"/>
      <c r="G114" s="93"/>
      <c r="H114" s="93"/>
      <c r="I114" s="93"/>
      <c r="J114" s="68"/>
      <c r="K114" s="2"/>
    </row>
    <row r="115" spans="1:11" hidden="1" x14ac:dyDescent="0.25">
      <c r="A115" s="227"/>
      <c r="B115" s="22" t="s">
        <v>469</v>
      </c>
      <c r="C115" s="76">
        <v>0.2</v>
      </c>
      <c r="D115" s="88"/>
      <c r="E115" s="88"/>
      <c r="F115" s="88"/>
      <c r="G115" s="88"/>
      <c r="H115" s="88"/>
      <c r="I115" s="88"/>
      <c r="J115" s="68"/>
      <c r="K115" s="2"/>
    </row>
    <row r="116" spans="1:11" hidden="1" x14ac:dyDescent="0.25">
      <c r="A116" s="227"/>
      <c r="B116" s="22" t="s">
        <v>470</v>
      </c>
      <c r="C116" s="15">
        <v>1.06</v>
      </c>
      <c r="D116" s="88"/>
      <c r="E116" s="88"/>
      <c r="F116" s="88"/>
      <c r="G116" s="88"/>
      <c r="H116" s="88"/>
      <c r="I116" s="88"/>
      <c r="J116" s="68"/>
      <c r="K116" s="2"/>
    </row>
    <row r="117" spans="1:11" hidden="1" x14ac:dyDescent="0.25">
      <c r="A117" s="227"/>
      <c r="B117" s="22" t="s">
        <v>471</v>
      </c>
      <c r="C117" s="76">
        <v>0.51</v>
      </c>
      <c r="D117" s="94"/>
      <c r="E117" s="99"/>
      <c r="F117" s="99"/>
      <c r="G117" s="99"/>
      <c r="H117" s="94"/>
      <c r="I117" s="94"/>
      <c r="J117" s="68"/>
      <c r="K117" s="2"/>
    </row>
    <row r="118" spans="1:11" hidden="1" x14ac:dyDescent="0.25">
      <c r="A118" s="227"/>
      <c r="B118" s="22" t="s">
        <v>472</v>
      </c>
      <c r="C118" s="15">
        <v>0.43</v>
      </c>
      <c r="D118" s="15"/>
      <c r="E118" s="99"/>
      <c r="F118" s="99"/>
      <c r="G118" s="99"/>
      <c r="H118" s="99"/>
      <c r="I118" s="99"/>
      <c r="J118" s="68"/>
      <c r="K118" s="2"/>
    </row>
    <row r="119" spans="1:11" ht="24.75" hidden="1" x14ac:dyDescent="0.25">
      <c r="A119" s="227"/>
      <c r="B119" s="22" t="s">
        <v>473</v>
      </c>
      <c r="C119" s="76">
        <v>0.217</v>
      </c>
      <c r="D119" s="94"/>
      <c r="E119" s="94"/>
      <c r="F119" s="94"/>
      <c r="G119" s="94"/>
      <c r="H119" s="94"/>
      <c r="I119" s="94"/>
      <c r="J119" s="68"/>
      <c r="K119" s="2"/>
    </row>
    <row r="120" spans="1:11" hidden="1" x14ac:dyDescent="0.25">
      <c r="A120" s="227"/>
      <c r="B120" s="22" t="s">
        <v>474</v>
      </c>
      <c r="C120" s="76">
        <v>0.44</v>
      </c>
      <c r="D120" s="94"/>
      <c r="E120" s="94"/>
      <c r="F120" s="94"/>
      <c r="G120" s="94"/>
      <c r="H120" s="94"/>
      <c r="I120" s="94"/>
      <c r="J120" s="68"/>
      <c r="K120" s="2"/>
    </row>
    <row r="121" spans="1:11" hidden="1" x14ac:dyDescent="0.25">
      <c r="A121" s="227"/>
      <c r="B121" s="22" t="s">
        <v>475</v>
      </c>
      <c r="C121" s="76">
        <v>0.42799999999999999</v>
      </c>
      <c r="D121" s="94"/>
      <c r="E121" s="94"/>
      <c r="F121" s="94"/>
      <c r="G121" s="94"/>
      <c r="H121" s="94"/>
      <c r="I121" s="94"/>
      <c r="J121" s="68"/>
      <c r="K121" s="2"/>
    </row>
    <row r="122" spans="1:11" hidden="1" x14ac:dyDescent="0.25">
      <c r="A122" s="227"/>
      <c r="B122" s="22" t="s">
        <v>476</v>
      </c>
      <c r="C122" s="76">
        <v>0.16400000000000001</v>
      </c>
      <c r="D122" s="88"/>
      <c r="E122" s="88"/>
      <c r="F122" s="88"/>
      <c r="G122" s="88"/>
      <c r="H122" s="88"/>
      <c r="I122" s="88"/>
      <c r="J122" s="68"/>
      <c r="K122" s="2"/>
    </row>
    <row r="123" spans="1:11" hidden="1" x14ac:dyDescent="0.25">
      <c r="A123" s="227"/>
      <c r="B123" s="22" t="s">
        <v>477</v>
      </c>
      <c r="C123" s="76">
        <v>0.25600000000000001</v>
      </c>
      <c r="D123" s="94"/>
      <c r="E123" s="94"/>
      <c r="F123" s="94"/>
      <c r="G123" s="94"/>
      <c r="H123" s="94"/>
      <c r="I123" s="94"/>
      <c r="J123" s="68"/>
      <c r="K123" s="2"/>
    </row>
    <row r="124" spans="1:11" hidden="1" x14ac:dyDescent="0.25">
      <c r="A124" s="227"/>
      <c r="B124" s="22" t="s">
        <v>478</v>
      </c>
      <c r="C124" s="76">
        <v>0.06</v>
      </c>
      <c r="D124" s="88"/>
      <c r="E124" s="88"/>
      <c r="F124" s="88"/>
      <c r="G124" s="88"/>
      <c r="H124" s="88"/>
      <c r="I124" s="88"/>
      <c r="J124" s="68"/>
      <c r="K124" s="2"/>
    </row>
    <row r="125" spans="1:11" hidden="1" x14ac:dyDescent="0.25">
      <c r="A125" s="227"/>
      <c r="B125" s="22" t="s">
        <v>479</v>
      </c>
      <c r="C125" s="76">
        <v>0.1</v>
      </c>
      <c r="D125" s="94"/>
      <c r="E125" s="94"/>
      <c r="F125" s="94"/>
      <c r="G125" s="94"/>
      <c r="H125" s="94"/>
      <c r="I125" s="94"/>
      <c r="J125" s="68"/>
      <c r="K125" s="2"/>
    </row>
    <row r="126" spans="1:11" hidden="1" x14ac:dyDescent="0.25">
      <c r="A126" s="227"/>
      <c r="B126" s="22" t="s">
        <v>480</v>
      </c>
      <c r="C126" s="76">
        <v>0.378</v>
      </c>
      <c r="D126" s="94"/>
      <c r="E126" s="94"/>
      <c r="F126" s="94"/>
      <c r="G126" s="94"/>
      <c r="H126" s="94"/>
      <c r="I126" s="94"/>
      <c r="J126" s="68"/>
      <c r="K126" s="2"/>
    </row>
    <row r="127" spans="1:11" hidden="1" x14ac:dyDescent="0.25">
      <c r="A127" s="227"/>
      <c r="B127" s="22" t="s">
        <v>481</v>
      </c>
      <c r="C127" s="76">
        <v>0.16</v>
      </c>
      <c r="D127" s="94"/>
      <c r="E127" s="94"/>
      <c r="F127" s="94"/>
      <c r="G127" s="94"/>
      <c r="H127" s="94"/>
      <c r="I127" s="94"/>
      <c r="J127" s="68"/>
      <c r="K127" s="2"/>
    </row>
    <row r="128" spans="1:11" hidden="1" x14ac:dyDescent="0.25">
      <c r="A128" s="227"/>
      <c r="B128" s="22" t="s">
        <v>482</v>
      </c>
      <c r="C128" s="76">
        <v>1.02</v>
      </c>
      <c r="D128" s="94"/>
      <c r="E128" s="94"/>
      <c r="F128" s="94"/>
      <c r="G128" s="94"/>
      <c r="H128" s="94"/>
      <c r="I128" s="94"/>
      <c r="J128" s="68"/>
      <c r="K128" s="2"/>
    </row>
    <row r="129" spans="1:11" hidden="1" x14ac:dyDescent="0.25">
      <c r="A129" s="227"/>
      <c r="B129" s="22" t="s">
        <v>483</v>
      </c>
      <c r="C129" s="76">
        <v>0.21</v>
      </c>
      <c r="D129" s="94"/>
      <c r="E129" s="94"/>
      <c r="F129" s="94"/>
      <c r="G129" s="94"/>
      <c r="H129" s="94"/>
      <c r="I129" s="94"/>
      <c r="J129" s="68"/>
      <c r="K129" s="2"/>
    </row>
    <row r="130" spans="1:11" hidden="1" x14ac:dyDescent="0.25">
      <c r="A130" s="227"/>
      <c r="B130" s="22" t="s">
        <v>484</v>
      </c>
      <c r="C130" s="76">
        <v>0.28999999999999998</v>
      </c>
      <c r="D130" s="94"/>
      <c r="E130" s="94"/>
      <c r="F130" s="94"/>
      <c r="G130" s="94"/>
      <c r="H130" s="94"/>
      <c r="I130" s="94"/>
      <c r="J130" s="68"/>
      <c r="K130" s="2"/>
    </row>
    <row r="131" spans="1:11" hidden="1" x14ac:dyDescent="0.25">
      <c r="A131" s="227"/>
      <c r="B131" s="22" t="s">
        <v>485</v>
      </c>
      <c r="C131" s="76">
        <v>0.22</v>
      </c>
      <c r="D131" s="88"/>
      <c r="E131" s="88"/>
      <c r="F131" s="88"/>
      <c r="G131" s="88"/>
      <c r="H131" s="88"/>
      <c r="I131" s="88"/>
      <c r="J131" s="68"/>
      <c r="K131" s="2"/>
    </row>
    <row r="132" spans="1:11" hidden="1" x14ac:dyDescent="0.25">
      <c r="A132" s="227"/>
      <c r="B132" s="22" t="s">
        <v>486</v>
      </c>
      <c r="C132" s="76">
        <v>0.25</v>
      </c>
      <c r="D132" s="94"/>
      <c r="E132" s="94"/>
      <c r="F132" s="94"/>
      <c r="G132" s="94"/>
      <c r="H132" s="94"/>
      <c r="I132" s="94"/>
      <c r="J132" s="68"/>
      <c r="K132" s="2"/>
    </row>
    <row r="133" spans="1:11" ht="24.75" hidden="1" customHeight="1" x14ac:dyDescent="0.25">
      <c r="A133" s="227"/>
      <c r="B133" s="22" t="s">
        <v>487</v>
      </c>
      <c r="C133" s="76">
        <v>0.53</v>
      </c>
      <c r="D133" s="94"/>
      <c r="E133" s="94"/>
      <c r="F133" s="94"/>
      <c r="G133" s="94"/>
      <c r="H133" s="94"/>
      <c r="I133" s="94"/>
      <c r="J133" s="68"/>
      <c r="K133" s="2"/>
    </row>
    <row r="134" spans="1:11" hidden="1" x14ac:dyDescent="0.25">
      <c r="A134" s="227"/>
      <c r="B134" s="22" t="s">
        <v>488</v>
      </c>
      <c r="C134" s="76">
        <v>0.13</v>
      </c>
      <c r="D134" s="94"/>
      <c r="E134" s="94"/>
      <c r="F134" s="94"/>
      <c r="G134" s="94"/>
      <c r="H134" s="94"/>
      <c r="I134" s="94"/>
      <c r="J134" s="68"/>
      <c r="K134" s="2"/>
    </row>
    <row r="135" spans="1:11" hidden="1" x14ac:dyDescent="0.25">
      <c r="A135" s="227"/>
      <c r="B135" s="22" t="s">
        <v>489</v>
      </c>
      <c r="C135" s="76">
        <v>1.37</v>
      </c>
      <c r="D135" s="76"/>
      <c r="E135" s="94"/>
      <c r="F135" s="94"/>
      <c r="G135" s="94"/>
      <c r="H135" s="94"/>
      <c r="I135" s="94"/>
      <c r="J135" s="68"/>
      <c r="K135" s="2"/>
    </row>
    <row r="136" spans="1:11" hidden="1" x14ac:dyDescent="0.25">
      <c r="A136" s="227"/>
      <c r="B136" s="22" t="s">
        <v>490</v>
      </c>
      <c r="C136" s="76">
        <v>0.17</v>
      </c>
      <c r="D136" s="94"/>
      <c r="E136" s="94"/>
      <c r="F136" s="94"/>
      <c r="G136" s="94"/>
      <c r="H136" s="94"/>
      <c r="I136" s="94"/>
      <c r="J136" s="68"/>
      <c r="K136" s="2"/>
    </row>
    <row r="137" spans="1:11" hidden="1" x14ac:dyDescent="0.25">
      <c r="A137" s="227"/>
      <c r="B137" s="22" t="s">
        <v>491</v>
      </c>
      <c r="C137" s="76">
        <v>0.27</v>
      </c>
      <c r="D137" s="76"/>
      <c r="E137" s="94"/>
      <c r="F137" s="94"/>
      <c r="G137" s="94"/>
      <c r="H137" s="94"/>
      <c r="I137" s="94"/>
      <c r="J137" s="68"/>
      <c r="K137" s="2"/>
    </row>
    <row r="138" spans="1:11" hidden="1" x14ac:dyDescent="0.25">
      <c r="A138" s="227"/>
      <c r="B138" s="22" t="s">
        <v>492</v>
      </c>
      <c r="C138" s="76">
        <v>0.84599999999999997</v>
      </c>
      <c r="D138" s="76"/>
      <c r="E138" s="94"/>
      <c r="F138" s="94"/>
      <c r="G138" s="94"/>
      <c r="H138" s="94"/>
      <c r="I138" s="94"/>
      <c r="J138" s="68"/>
      <c r="K138" s="2"/>
    </row>
    <row r="139" spans="1:11" hidden="1" x14ac:dyDescent="0.25">
      <c r="A139" s="227"/>
      <c r="B139" s="22" t="s">
        <v>493</v>
      </c>
      <c r="C139" s="76">
        <v>0.39800000000000002</v>
      </c>
      <c r="D139" s="94"/>
      <c r="E139" s="94"/>
      <c r="F139" s="94"/>
      <c r="G139" s="94"/>
      <c r="H139" s="94"/>
      <c r="I139" s="94"/>
      <c r="J139" s="68"/>
      <c r="K139" s="2"/>
    </row>
    <row r="140" spans="1:11" hidden="1" x14ac:dyDescent="0.25">
      <c r="A140" s="227"/>
      <c r="B140" s="22" t="s">
        <v>494</v>
      </c>
      <c r="C140" s="76">
        <v>0.28000000000000003</v>
      </c>
      <c r="D140" s="94"/>
      <c r="E140" s="94"/>
      <c r="F140" s="94"/>
      <c r="G140" s="94"/>
      <c r="H140" s="94"/>
      <c r="I140" s="94"/>
      <c r="J140" s="68"/>
      <c r="K140" s="2"/>
    </row>
    <row r="141" spans="1:11" hidden="1" x14ac:dyDescent="0.25">
      <c r="A141" s="227"/>
      <c r="B141" s="22" t="s">
        <v>495</v>
      </c>
      <c r="C141" s="76">
        <v>0.41</v>
      </c>
      <c r="D141" s="94"/>
      <c r="E141" s="94"/>
      <c r="F141" s="94"/>
      <c r="G141" s="94"/>
      <c r="H141" s="94"/>
      <c r="I141" s="94"/>
      <c r="J141" s="68"/>
      <c r="K141" s="2"/>
    </row>
    <row r="142" spans="1:11" hidden="1" x14ac:dyDescent="0.25">
      <c r="A142" s="227"/>
      <c r="B142" s="22" t="s">
        <v>496</v>
      </c>
      <c r="C142" s="76">
        <v>0.224</v>
      </c>
      <c r="D142" s="94"/>
      <c r="E142" s="94"/>
      <c r="F142" s="94"/>
      <c r="G142" s="94"/>
      <c r="H142" s="94"/>
      <c r="I142" s="94"/>
      <c r="J142" s="68"/>
      <c r="K142" s="2"/>
    </row>
    <row r="143" spans="1:11" hidden="1" x14ac:dyDescent="0.25">
      <c r="A143" s="227"/>
      <c r="B143" s="114" t="s">
        <v>531</v>
      </c>
      <c r="C143" s="115">
        <v>0.18</v>
      </c>
      <c r="D143" s="94"/>
      <c r="E143" s="94"/>
      <c r="F143" s="94"/>
      <c r="G143" s="94"/>
      <c r="H143" s="94"/>
      <c r="I143" s="94"/>
      <c r="J143" s="116"/>
      <c r="K143" s="2"/>
    </row>
    <row r="144" spans="1:11" hidden="1" x14ac:dyDescent="0.25">
      <c r="A144" s="227"/>
      <c r="B144" s="22" t="s">
        <v>497</v>
      </c>
      <c r="C144" s="76">
        <v>0.14899999999999999</v>
      </c>
      <c r="D144" s="88"/>
      <c r="E144" s="88"/>
      <c r="F144" s="88"/>
      <c r="G144" s="88"/>
      <c r="H144" s="88"/>
      <c r="I144" s="88"/>
      <c r="J144" s="68"/>
      <c r="K144" s="2"/>
    </row>
    <row r="145" spans="1:11" ht="24.75" hidden="1" x14ac:dyDescent="0.25">
      <c r="A145" s="227"/>
      <c r="B145" s="22" t="s">
        <v>498</v>
      </c>
      <c r="C145" s="15">
        <v>2.69</v>
      </c>
      <c r="D145" s="99"/>
      <c r="E145" s="99"/>
      <c r="F145" s="99"/>
      <c r="G145" s="99"/>
      <c r="H145" s="99"/>
      <c r="I145" s="99"/>
      <c r="J145" s="68"/>
      <c r="K145" s="2"/>
    </row>
    <row r="146" spans="1:11" hidden="1" x14ac:dyDescent="0.25">
      <c r="A146" s="227"/>
      <c r="B146" s="22" t="s">
        <v>499</v>
      </c>
      <c r="C146" s="76">
        <v>0.14799999999999999</v>
      </c>
      <c r="D146" s="94"/>
      <c r="E146" s="94"/>
      <c r="F146" s="94"/>
      <c r="G146" s="94"/>
      <c r="H146" s="94"/>
      <c r="I146" s="94"/>
      <c r="J146" s="68"/>
      <c r="K146" s="2"/>
    </row>
    <row r="147" spans="1:11" hidden="1" x14ac:dyDescent="0.25">
      <c r="A147" s="227"/>
      <c r="B147" s="22" t="s">
        <v>500</v>
      </c>
      <c r="C147" s="76">
        <v>0.24</v>
      </c>
      <c r="D147" s="94"/>
      <c r="E147" s="94"/>
      <c r="F147" s="94"/>
      <c r="G147" s="94"/>
      <c r="H147" s="94"/>
      <c r="I147" s="94"/>
      <c r="J147" s="68"/>
      <c r="K147" s="2"/>
    </row>
    <row r="148" spans="1:11" hidden="1" x14ac:dyDescent="0.25">
      <c r="A148" s="227"/>
      <c r="B148" s="22" t="s">
        <v>501</v>
      </c>
      <c r="C148" s="76">
        <v>0.247</v>
      </c>
      <c r="D148" s="94"/>
      <c r="E148" s="94"/>
      <c r="F148" s="94"/>
      <c r="G148" s="94"/>
      <c r="H148" s="94"/>
      <c r="I148" s="94"/>
      <c r="J148" s="68"/>
      <c r="K148" s="2"/>
    </row>
    <row r="149" spans="1:11" ht="15.75" hidden="1" thickBot="1" x14ac:dyDescent="0.3">
      <c r="A149" s="228"/>
      <c r="B149" s="77" t="s">
        <v>502</v>
      </c>
      <c r="C149" s="53">
        <v>0.13500000000000001</v>
      </c>
      <c r="D149" s="88"/>
      <c r="E149" s="88"/>
      <c r="F149" s="88"/>
      <c r="G149" s="88"/>
      <c r="H149" s="88"/>
      <c r="I149" s="88"/>
      <c r="J149" s="68"/>
      <c r="K149" s="2"/>
    </row>
    <row r="150" spans="1:11" hidden="1" x14ac:dyDescent="0.25">
      <c r="A150" s="226" t="s">
        <v>243</v>
      </c>
      <c r="B150" s="74" t="s">
        <v>503</v>
      </c>
      <c r="C150" s="75">
        <v>0.49</v>
      </c>
      <c r="D150" s="75"/>
      <c r="E150" s="93"/>
      <c r="F150" s="93"/>
      <c r="G150" s="93"/>
      <c r="H150" s="93"/>
      <c r="I150" s="93"/>
      <c r="J150" s="68"/>
      <c r="K150" s="2"/>
    </row>
    <row r="151" spans="1:11" hidden="1" x14ac:dyDescent="0.25">
      <c r="A151" s="227"/>
      <c r="B151" s="22" t="s">
        <v>504</v>
      </c>
      <c r="C151" s="76">
        <v>0.54</v>
      </c>
      <c r="D151" s="94"/>
      <c r="E151" s="94"/>
      <c r="F151" s="94"/>
      <c r="G151" s="94"/>
      <c r="H151" s="94"/>
      <c r="I151" s="94"/>
      <c r="J151" s="68"/>
      <c r="K151" s="2"/>
    </row>
    <row r="152" spans="1:11" hidden="1" x14ac:dyDescent="0.25">
      <c r="A152" s="227"/>
      <c r="B152" s="22" t="s">
        <v>505</v>
      </c>
      <c r="C152" s="76">
        <v>0.84</v>
      </c>
      <c r="D152" s="76"/>
      <c r="E152" s="94"/>
      <c r="F152" s="94"/>
      <c r="G152" s="94"/>
      <c r="H152" s="94"/>
      <c r="I152" s="94"/>
      <c r="J152" s="68"/>
      <c r="K152" s="2"/>
    </row>
    <row r="153" spans="1:11" ht="15.75" hidden="1" thickBot="1" x14ac:dyDescent="0.3">
      <c r="A153" s="228"/>
      <c r="B153" s="77" t="s">
        <v>506</v>
      </c>
      <c r="C153" s="53">
        <v>0.32</v>
      </c>
      <c r="D153" s="95"/>
      <c r="E153" s="95"/>
      <c r="F153" s="95"/>
      <c r="G153" s="95"/>
      <c r="H153" s="95"/>
      <c r="I153" s="95"/>
      <c r="J153" s="68"/>
      <c r="K153" s="2"/>
    </row>
    <row r="154" spans="1:11" hidden="1" x14ac:dyDescent="0.25">
      <c r="A154" s="229" t="s">
        <v>507</v>
      </c>
      <c r="B154" s="78" t="s">
        <v>447</v>
      </c>
      <c r="C154" s="52">
        <v>0.38</v>
      </c>
      <c r="D154" s="52"/>
      <c r="E154" s="96"/>
      <c r="F154" s="96"/>
      <c r="G154" s="96"/>
      <c r="H154" s="96"/>
      <c r="I154" s="96"/>
      <c r="J154" s="68"/>
      <c r="K154" s="2"/>
    </row>
    <row r="155" spans="1:11" hidden="1" x14ac:dyDescent="0.25">
      <c r="A155" s="230"/>
      <c r="B155" s="22" t="s">
        <v>508</v>
      </c>
      <c r="C155" s="76">
        <v>0.27</v>
      </c>
      <c r="D155" s="76"/>
      <c r="E155" s="94"/>
      <c r="F155" s="94"/>
      <c r="G155" s="94"/>
      <c r="H155" s="94"/>
      <c r="I155" s="94"/>
      <c r="J155" s="68"/>
      <c r="K155" s="2"/>
    </row>
    <row r="156" spans="1:11" ht="15.75" hidden="1" thickBot="1" x14ac:dyDescent="0.3">
      <c r="A156" s="231"/>
      <c r="B156" s="79" t="s">
        <v>509</v>
      </c>
      <c r="C156" s="80">
        <v>0.2</v>
      </c>
      <c r="D156" s="80"/>
      <c r="E156" s="97"/>
      <c r="F156" s="97"/>
      <c r="G156" s="97"/>
      <c r="H156" s="97"/>
      <c r="I156" s="97"/>
      <c r="J156" s="68"/>
      <c r="K156" s="2"/>
    </row>
    <row r="157" spans="1:11" hidden="1" x14ac:dyDescent="0.25">
      <c r="A157" s="226" t="s">
        <v>510</v>
      </c>
      <c r="B157" s="74" t="s">
        <v>511</v>
      </c>
      <c r="C157" s="75">
        <v>0.11</v>
      </c>
      <c r="D157" s="88"/>
      <c r="E157" s="88"/>
      <c r="F157" s="88"/>
      <c r="G157" s="88"/>
      <c r="H157" s="88"/>
      <c r="I157" s="88"/>
      <c r="J157" s="68"/>
      <c r="K157" s="2"/>
    </row>
    <row r="158" spans="1:11" hidden="1" x14ac:dyDescent="0.25">
      <c r="A158" s="227"/>
      <c r="B158" s="22" t="s">
        <v>512</v>
      </c>
      <c r="C158" s="76">
        <v>0.06</v>
      </c>
      <c r="D158" s="88"/>
      <c r="E158" s="88"/>
      <c r="F158" s="88"/>
      <c r="G158" s="88"/>
      <c r="H158" s="88"/>
      <c r="I158" s="88"/>
      <c r="J158" s="68"/>
      <c r="K158" s="2"/>
    </row>
    <row r="159" spans="1:11" hidden="1" x14ac:dyDescent="0.25">
      <c r="A159" s="227"/>
      <c r="B159" s="22" t="s">
        <v>513</v>
      </c>
      <c r="C159" s="76">
        <v>0.13</v>
      </c>
      <c r="D159" s="94"/>
      <c r="E159" s="94"/>
      <c r="F159" s="94"/>
      <c r="G159" s="94"/>
      <c r="H159" s="94"/>
      <c r="I159" s="94"/>
      <c r="J159" s="68"/>
      <c r="K159" s="2"/>
    </row>
    <row r="160" spans="1:11" hidden="1" x14ac:dyDescent="0.25">
      <c r="A160" s="227"/>
      <c r="B160" s="22" t="s">
        <v>514</v>
      </c>
      <c r="C160" s="76">
        <v>0.04</v>
      </c>
      <c r="D160" s="88"/>
      <c r="E160" s="88"/>
      <c r="F160" s="88"/>
      <c r="G160" s="88"/>
      <c r="H160" s="88"/>
      <c r="I160" s="88"/>
      <c r="J160" s="68"/>
      <c r="K160" s="2"/>
    </row>
    <row r="161" spans="1:11" hidden="1" x14ac:dyDescent="0.25">
      <c r="A161" s="227"/>
      <c r="B161" s="22" t="s">
        <v>457</v>
      </c>
      <c r="C161" s="76">
        <v>1.1200000000000001</v>
      </c>
      <c r="D161" s="94"/>
      <c r="E161" s="94"/>
      <c r="F161" s="94"/>
      <c r="G161" s="94"/>
      <c r="H161" s="94"/>
      <c r="I161" s="94"/>
      <c r="J161" s="68"/>
      <c r="K161" s="2"/>
    </row>
    <row r="162" spans="1:11" hidden="1" x14ac:dyDescent="0.25">
      <c r="A162" s="227"/>
      <c r="B162" s="22" t="s">
        <v>515</v>
      </c>
      <c r="C162" s="76">
        <v>0.2</v>
      </c>
      <c r="D162" s="94"/>
      <c r="E162" s="94"/>
      <c r="F162" s="94"/>
      <c r="G162" s="94"/>
      <c r="H162" s="94"/>
      <c r="I162" s="94"/>
      <c r="J162" s="68"/>
      <c r="K162" s="2"/>
    </row>
    <row r="163" spans="1:11" hidden="1" x14ac:dyDescent="0.25">
      <c r="A163" s="227"/>
      <c r="B163" s="22" t="s">
        <v>458</v>
      </c>
      <c r="C163" s="76">
        <v>0.16</v>
      </c>
      <c r="D163" s="94"/>
      <c r="E163" s="94"/>
      <c r="F163" s="94"/>
      <c r="G163" s="94"/>
      <c r="H163" s="94"/>
      <c r="I163" s="94"/>
      <c r="J163" s="68"/>
      <c r="K163" s="2"/>
    </row>
    <row r="164" spans="1:11" hidden="1" x14ac:dyDescent="0.25">
      <c r="A164" s="227"/>
      <c r="B164" s="22" t="s">
        <v>516</v>
      </c>
      <c r="C164" s="76">
        <v>1.45</v>
      </c>
      <c r="D164" s="94"/>
      <c r="E164" s="94"/>
      <c r="F164" s="94"/>
      <c r="G164" s="94"/>
      <c r="H164" s="94"/>
      <c r="I164" s="94"/>
      <c r="J164" s="116"/>
      <c r="K164" s="2"/>
    </row>
    <row r="165" spans="1:11" hidden="1" x14ac:dyDescent="0.25">
      <c r="A165" s="227"/>
      <c r="B165" s="22" t="s">
        <v>460</v>
      </c>
      <c r="C165" s="76">
        <v>0.08</v>
      </c>
      <c r="D165" s="94"/>
      <c r="E165" s="94"/>
      <c r="F165" s="94"/>
      <c r="G165" s="94"/>
      <c r="H165" s="94"/>
      <c r="I165" s="94"/>
      <c r="J165" s="68"/>
      <c r="K165" s="2"/>
    </row>
    <row r="166" spans="1:11" hidden="1" x14ac:dyDescent="0.25">
      <c r="A166" s="227"/>
      <c r="B166" s="22" t="s">
        <v>517</v>
      </c>
      <c r="C166" s="76">
        <v>0.21</v>
      </c>
      <c r="D166" s="94"/>
      <c r="E166" s="94"/>
      <c r="F166" s="94"/>
      <c r="G166" s="94"/>
      <c r="H166" s="94"/>
      <c r="I166" s="94"/>
      <c r="J166" s="68"/>
      <c r="K166" s="2"/>
    </row>
    <row r="167" spans="1:11" hidden="1" x14ac:dyDescent="0.25">
      <c r="A167" s="227"/>
      <c r="B167" s="22" t="s">
        <v>518</v>
      </c>
      <c r="C167" s="76">
        <v>0.25</v>
      </c>
      <c r="D167" s="94"/>
      <c r="E167" s="94"/>
      <c r="F167" s="94"/>
      <c r="G167" s="94"/>
      <c r="H167" s="94"/>
      <c r="I167" s="94"/>
      <c r="J167" s="68"/>
      <c r="K167" s="2"/>
    </row>
    <row r="168" spans="1:11" hidden="1" x14ac:dyDescent="0.25">
      <c r="A168" s="227"/>
      <c r="B168" s="22" t="s">
        <v>519</v>
      </c>
      <c r="C168" s="76">
        <v>0.11</v>
      </c>
      <c r="D168" s="94"/>
      <c r="E168" s="94"/>
      <c r="F168" s="94"/>
      <c r="G168" s="94"/>
      <c r="H168" s="94"/>
      <c r="I168" s="94"/>
      <c r="J168" s="68"/>
      <c r="K168" s="2"/>
    </row>
    <row r="169" spans="1:11" hidden="1" x14ac:dyDescent="0.25">
      <c r="A169" s="227"/>
      <c r="B169" s="22" t="s">
        <v>520</v>
      </c>
      <c r="C169" s="76">
        <v>0.17</v>
      </c>
      <c r="D169" s="94"/>
      <c r="E169" s="94"/>
      <c r="F169" s="94"/>
      <c r="G169" s="94"/>
      <c r="H169" s="94"/>
      <c r="I169" s="94"/>
      <c r="J169" s="68"/>
      <c r="K169" s="2"/>
    </row>
    <row r="170" spans="1:11" hidden="1" x14ac:dyDescent="0.25">
      <c r="A170" s="227"/>
      <c r="B170" s="22" t="s">
        <v>521</v>
      </c>
      <c r="C170" s="76">
        <v>0.08</v>
      </c>
      <c r="D170" s="88"/>
      <c r="E170" s="88"/>
      <c r="F170" s="88"/>
      <c r="G170" s="88"/>
      <c r="H170" s="88"/>
      <c r="I170" s="88"/>
      <c r="J170" s="68"/>
      <c r="K170" s="2"/>
    </row>
    <row r="171" spans="1:11" hidden="1" x14ac:dyDescent="0.25">
      <c r="A171" s="227"/>
      <c r="B171" s="22" t="s">
        <v>522</v>
      </c>
      <c r="C171" s="76">
        <v>0.21</v>
      </c>
      <c r="D171" s="94"/>
      <c r="E171" s="94"/>
      <c r="F171" s="94"/>
      <c r="G171" s="94"/>
      <c r="H171" s="94"/>
      <c r="I171" s="94"/>
      <c r="J171" s="68"/>
      <c r="K171" s="2"/>
    </row>
    <row r="172" spans="1:11" hidden="1" x14ac:dyDescent="0.25">
      <c r="A172" s="227"/>
      <c r="B172" s="22" t="s">
        <v>523</v>
      </c>
      <c r="C172" s="76">
        <v>0.13</v>
      </c>
      <c r="D172" s="94"/>
      <c r="E172" s="94"/>
      <c r="F172" s="94"/>
      <c r="G172" s="94"/>
      <c r="H172" s="94"/>
      <c r="I172" s="94"/>
      <c r="J172" s="68"/>
      <c r="K172" s="2"/>
    </row>
    <row r="173" spans="1:11" hidden="1" x14ac:dyDescent="0.25">
      <c r="A173" s="227"/>
      <c r="B173" s="22" t="s">
        <v>524</v>
      </c>
      <c r="C173" s="76">
        <v>0.06</v>
      </c>
      <c r="D173" s="94"/>
      <c r="E173" s="94"/>
      <c r="F173" s="94"/>
      <c r="G173" s="94"/>
      <c r="H173" s="94"/>
      <c r="I173" s="94"/>
      <c r="J173" s="68"/>
      <c r="K173" s="2"/>
    </row>
    <row r="174" spans="1:11" hidden="1" x14ac:dyDescent="0.25">
      <c r="A174" s="227"/>
      <c r="B174" s="22" t="s">
        <v>525</v>
      </c>
      <c r="C174" s="76">
        <v>0.89</v>
      </c>
      <c r="D174" s="76"/>
      <c r="E174" s="94"/>
      <c r="F174" s="94"/>
      <c r="G174" s="94"/>
      <c r="H174" s="94"/>
      <c r="I174" s="94"/>
      <c r="J174" s="68"/>
      <c r="K174" s="2"/>
    </row>
    <row r="175" spans="1:11" hidden="1" x14ac:dyDescent="0.25">
      <c r="A175" s="227"/>
      <c r="B175" s="22" t="s">
        <v>526</v>
      </c>
      <c r="C175" s="76">
        <v>0.11</v>
      </c>
      <c r="D175" s="94"/>
      <c r="E175" s="94"/>
      <c r="F175" s="94"/>
      <c r="G175" s="94"/>
      <c r="H175" s="94"/>
      <c r="I175" s="94"/>
      <c r="J175" s="68"/>
      <c r="K175" s="2"/>
    </row>
    <row r="176" spans="1:11" hidden="1" x14ac:dyDescent="0.25">
      <c r="A176" s="227"/>
      <c r="B176" s="22" t="s">
        <v>527</v>
      </c>
      <c r="C176" s="76">
        <v>7.0000000000000007E-2</v>
      </c>
      <c r="D176" s="88"/>
      <c r="E176" s="88"/>
      <c r="F176" s="88"/>
      <c r="G176" s="88"/>
      <c r="H176" s="88"/>
      <c r="I176" s="88"/>
      <c r="J176" s="68"/>
      <c r="K176" s="2"/>
    </row>
    <row r="177" spans="1:11" hidden="1" x14ac:dyDescent="0.25">
      <c r="A177" s="227"/>
      <c r="B177" s="22" t="s">
        <v>528</v>
      </c>
      <c r="C177" s="76">
        <v>0.15</v>
      </c>
      <c r="D177" s="94"/>
      <c r="E177" s="94"/>
      <c r="F177" s="94"/>
      <c r="G177" s="94"/>
      <c r="H177" s="94"/>
      <c r="I177" s="94"/>
      <c r="J177" s="68"/>
      <c r="K177" s="2"/>
    </row>
    <row r="178" spans="1:11" ht="17.25" hidden="1" customHeight="1" thickBot="1" x14ac:dyDescent="0.3">
      <c r="A178" s="232"/>
      <c r="B178" s="79" t="s">
        <v>529</v>
      </c>
      <c r="C178" s="80">
        <v>0.15</v>
      </c>
      <c r="D178" s="100"/>
      <c r="E178" s="100"/>
      <c r="F178" s="100"/>
      <c r="G178" s="100"/>
      <c r="H178" s="100"/>
      <c r="I178" s="100"/>
      <c r="J178" s="68"/>
      <c r="K178" s="2"/>
    </row>
    <row r="179" spans="1:11" ht="15.75" thickBot="1" x14ac:dyDescent="0.3">
      <c r="A179" s="54"/>
      <c r="B179" s="55" t="s">
        <v>348</v>
      </c>
      <c r="C179" s="56">
        <f t="shared" ref="C179" si="0">SUM(C4:C178)</f>
        <v>83.97199999999998</v>
      </c>
      <c r="D179" s="102">
        <f t="shared" ref="D179:G179" si="1">SUM(D4:D178)</f>
        <v>15.566000000000001</v>
      </c>
      <c r="E179" s="102">
        <f t="shared" ref="E179" si="2">SUM(E4:E178)</f>
        <v>3</v>
      </c>
      <c r="F179" s="102">
        <f t="shared" si="1"/>
        <v>21</v>
      </c>
      <c r="G179" s="102">
        <f t="shared" si="1"/>
        <v>0</v>
      </c>
      <c r="H179" s="102">
        <f t="shared" ref="H179" si="3">SUM(H4:H178)</f>
        <v>0</v>
      </c>
      <c r="I179" s="102">
        <f t="shared" ref="I179" si="4">SUM(I4:I178)</f>
        <v>0</v>
      </c>
      <c r="J179" s="84"/>
      <c r="K179" s="2"/>
    </row>
    <row r="180" spans="1:11" x14ac:dyDescent="0.25">
      <c r="A180" s="85"/>
      <c r="B180" s="85"/>
      <c r="C180" s="85" t="s">
        <v>349</v>
      </c>
      <c r="D180" s="103">
        <f t="shared" ref="D180:G180" si="5">SUM(D4:D113)</f>
        <v>15.566000000000001</v>
      </c>
      <c r="E180" s="103">
        <f t="shared" ref="E180" si="6">SUM(E4:E113)</f>
        <v>3</v>
      </c>
      <c r="F180" s="103">
        <f t="shared" si="5"/>
        <v>21</v>
      </c>
      <c r="G180" s="103">
        <f t="shared" si="5"/>
        <v>0</v>
      </c>
      <c r="H180" s="103">
        <f t="shared" ref="H180" si="7">SUM(H4:H113)</f>
        <v>0</v>
      </c>
      <c r="I180" s="103">
        <f t="shared" ref="I180" si="8">SUM(I4:I113)</f>
        <v>0</v>
      </c>
      <c r="J180" s="2"/>
      <c r="K180" s="2"/>
    </row>
    <row r="181" spans="1:11" x14ac:dyDescent="0.25">
      <c r="A181" s="85"/>
      <c r="B181" s="85"/>
      <c r="C181" s="85" t="s">
        <v>350</v>
      </c>
      <c r="D181" s="103">
        <f t="shared" ref="D181:G181" si="9">SUM(D114:D149)</f>
        <v>0</v>
      </c>
      <c r="E181" s="103">
        <f t="shared" ref="E181" si="10">SUM(E114:E149)</f>
        <v>0</v>
      </c>
      <c r="F181" s="103">
        <f t="shared" si="9"/>
        <v>0</v>
      </c>
      <c r="G181" s="103">
        <f t="shared" si="9"/>
        <v>0</v>
      </c>
      <c r="H181" s="103">
        <f t="shared" ref="H181" si="11">SUM(H114:H149)</f>
        <v>0</v>
      </c>
      <c r="I181" s="103">
        <f t="shared" ref="I181" si="12">SUM(I114:I149)</f>
        <v>0</v>
      </c>
      <c r="J181" s="86"/>
      <c r="K181" s="2"/>
    </row>
    <row r="182" spans="1:11" ht="15.75" thickBot="1" x14ac:dyDescent="0.3">
      <c r="A182" s="85"/>
      <c r="B182" s="85"/>
      <c r="C182" s="85" t="s">
        <v>351</v>
      </c>
      <c r="D182" s="104">
        <f t="shared" ref="D182:G182" si="13">SUM(D150:D178)</f>
        <v>0</v>
      </c>
      <c r="E182" s="104">
        <f t="shared" ref="E182" si="14">SUM(E150:E178)</f>
        <v>0</v>
      </c>
      <c r="F182" s="104">
        <f t="shared" si="13"/>
        <v>0</v>
      </c>
      <c r="G182" s="104">
        <f t="shared" si="13"/>
        <v>0</v>
      </c>
      <c r="H182" s="104">
        <f t="shared" ref="H182" si="15">SUM(H150:H178)</f>
        <v>0</v>
      </c>
      <c r="I182" s="104">
        <f t="shared" ref="I182" si="16">SUM(I150:I178)</f>
        <v>0</v>
      </c>
      <c r="J182" s="86"/>
      <c r="K182" s="2"/>
    </row>
    <row r="183" spans="1:11" x14ac:dyDescent="0.25">
      <c r="J183" s="86"/>
      <c r="K183" s="2"/>
    </row>
    <row r="184" spans="1:11" x14ac:dyDescent="0.25">
      <c r="J184" s="2"/>
      <c r="K184" s="2"/>
    </row>
    <row r="185" spans="1:11" x14ac:dyDescent="0.25">
      <c r="D185" s="61"/>
      <c r="E185" s="61"/>
      <c r="F185" s="61"/>
      <c r="G185" s="61"/>
      <c r="H185" s="61"/>
      <c r="I185" s="61"/>
      <c r="J185" s="2"/>
      <c r="K185" s="2"/>
    </row>
    <row r="186" spans="1:11" x14ac:dyDescent="0.25">
      <c r="D186" s="61"/>
      <c r="E186" s="61"/>
      <c r="F186" s="61"/>
      <c r="G186" s="61"/>
      <c r="H186" s="61"/>
      <c r="I186" s="61"/>
      <c r="J186" s="2"/>
      <c r="K186" s="2"/>
    </row>
    <row r="187" spans="1:11" x14ac:dyDescent="0.25">
      <c r="D187" s="61"/>
      <c r="E187" s="61"/>
      <c r="F187" s="61"/>
      <c r="G187" s="61"/>
      <c r="H187" s="61"/>
      <c r="I187" s="61"/>
      <c r="J187" s="2"/>
      <c r="K187" s="2"/>
    </row>
    <row r="188" spans="1:11" x14ac:dyDescent="0.25">
      <c r="D188" s="61"/>
      <c r="E188" s="61"/>
      <c r="F188" s="61"/>
      <c r="G188" s="61"/>
      <c r="H188" s="61"/>
      <c r="I188" s="61"/>
      <c r="J188" s="2"/>
      <c r="K188" s="2"/>
    </row>
    <row r="189" spans="1:11" x14ac:dyDescent="0.25">
      <c r="D189" s="61"/>
      <c r="E189" s="61"/>
      <c r="F189" s="61"/>
      <c r="G189" s="61"/>
      <c r="H189" s="61"/>
      <c r="I189" s="61"/>
      <c r="J189" s="2"/>
      <c r="K189" s="2"/>
    </row>
    <row r="190" spans="1:11" x14ac:dyDescent="0.25">
      <c r="J190" s="2"/>
      <c r="K190" s="2"/>
    </row>
    <row r="191" spans="1:11" x14ac:dyDescent="0.25">
      <c r="J191" s="2"/>
      <c r="K191" s="2"/>
    </row>
    <row r="193" spans="14:14" x14ac:dyDescent="0.25">
      <c r="N193" s="85"/>
    </row>
  </sheetData>
  <mergeCells count="10">
    <mergeCell ref="A114:A149"/>
    <mergeCell ref="A150:A153"/>
    <mergeCell ref="A154:A156"/>
    <mergeCell ref="A157:A178"/>
    <mergeCell ref="A1:C1"/>
    <mergeCell ref="A2:B2"/>
    <mergeCell ref="A4:A87"/>
    <mergeCell ref="A88:A92"/>
    <mergeCell ref="A93:A98"/>
    <mergeCell ref="A100:A113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16" workbookViewId="0">
      <selection activeCell="L12" sqref="L12"/>
    </sheetView>
  </sheetViews>
  <sheetFormatPr defaultRowHeight="15" x14ac:dyDescent="0.25"/>
  <cols>
    <col min="1" max="1" width="17.85546875" customWidth="1"/>
    <col min="2" max="2" width="10.42578125" customWidth="1"/>
    <col min="4" max="4" width="10.5703125" customWidth="1"/>
    <col min="6" max="6" width="12.42578125" customWidth="1"/>
    <col min="7" max="7" width="10.140625" customWidth="1"/>
  </cols>
  <sheetData>
    <row r="1" spans="1:9" x14ac:dyDescent="0.25">
      <c r="A1" s="152"/>
      <c r="B1" s="152"/>
      <c r="C1" s="152"/>
      <c r="D1" s="152"/>
      <c r="E1" s="152"/>
      <c r="F1" s="152"/>
      <c r="G1" s="152"/>
      <c r="H1" s="152"/>
      <c r="I1" s="152"/>
    </row>
    <row r="2" spans="1:9" x14ac:dyDescent="0.25">
      <c r="A2" s="152"/>
      <c r="B2" s="152"/>
      <c r="C2" s="152"/>
      <c r="D2" s="152"/>
      <c r="E2" s="152"/>
      <c r="F2" s="152"/>
      <c r="G2" s="152"/>
      <c r="H2" s="152"/>
      <c r="I2" s="152"/>
    </row>
    <row r="3" spans="1:9" x14ac:dyDescent="0.25">
      <c r="A3" s="152"/>
      <c r="B3" s="152"/>
      <c r="C3" s="152"/>
      <c r="D3" s="152"/>
      <c r="E3" s="152"/>
      <c r="F3" s="152"/>
      <c r="G3" s="152"/>
      <c r="H3" s="152"/>
      <c r="I3" s="152"/>
    </row>
    <row r="4" spans="1:9" x14ac:dyDescent="0.25">
      <c r="A4" s="152"/>
      <c r="B4" s="152"/>
      <c r="C4" s="152"/>
      <c r="D4" s="152"/>
      <c r="E4" s="152"/>
      <c r="F4" s="152"/>
      <c r="G4" s="152"/>
      <c r="H4" s="152"/>
      <c r="I4" s="152"/>
    </row>
    <row r="5" spans="1:9" x14ac:dyDescent="0.25">
      <c r="A5" s="152"/>
      <c r="B5" s="152"/>
      <c r="C5" s="152"/>
      <c r="D5" s="152"/>
      <c r="E5" s="152"/>
      <c r="F5" s="152"/>
      <c r="G5" s="152"/>
      <c r="H5" s="152"/>
      <c r="I5" s="152"/>
    </row>
    <row r="6" spans="1:9" x14ac:dyDescent="0.25">
      <c r="A6" s="255" t="s">
        <v>560</v>
      </c>
      <c r="B6" s="255"/>
      <c r="C6" s="255"/>
      <c r="D6" s="255"/>
      <c r="E6" s="153"/>
      <c r="F6" s="154">
        <v>1.21</v>
      </c>
      <c r="G6" s="155"/>
      <c r="H6" s="155"/>
      <c r="I6" s="152"/>
    </row>
    <row r="7" spans="1:9" ht="15.75" thickBot="1" x14ac:dyDescent="0.3">
      <c r="A7" s="256" t="s">
        <v>544</v>
      </c>
      <c r="B7" s="256"/>
      <c r="C7" s="256"/>
      <c r="D7" s="256"/>
      <c r="E7" s="153" t="s">
        <v>545</v>
      </c>
      <c r="F7" s="156">
        <v>265</v>
      </c>
      <c r="G7" s="157">
        <v>60</v>
      </c>
      <c r="H7" s="157">
        <v>75</v>
      </c>
      <c r="I7" s="152"/>
    </row>
    <row r="8" spans="1:9" ht="15.75" thickBot="1" x14ac:dyDescent="0.3">
      <c r="A8" s="158"/>
      <c r="B8" s="159" t="s">
        <v>7</v>
      </c>
      <c r="C8" s="159" t="s">
        <v>172</v>
      </c>
      <c r="D8" s="160" t="s">
        <v>243</v>
      </c>
      <c r="E8" s="161"/>
      <c r="F8" s="162" t="s">
        <v>7</v>
      </c>
      <c r="G8" s="163" t="s">
        <v>172</v>
      </c>
      <c r="H8" s="164" t="s">
        <v>243</v>
      </c>
      <c r="I8" s="152"/>
    </row>
    <row r="9" spans="1:9" x14ac:dyDescent="0.25">
      <c r="A9" s="165"/>
      <c r="B9" s="166"/>
      <c r="C9" s="166"/>
      <c r="D9" s="167"/>
      <c r="E9" s="168"/>
      <c r="F9" s="169"/>
      <c r="G9" s="170"/>
      <c r="H9" s="171"/>
      <c r="I9" s="152"/>
    </row>
    <row r="10" spans="1:9" x14ac:dyDescent="0.25">
      <c r="A10" s="172" t="s">
        <v>546</v>
      </c>
      <c r="B10" s="173">
        <v>1</v>
      </c>
      <c r="C10" s="173">
        <v>0</v>
      </c>
      <c r="D10" s="174">
        <v>0</v>
      </c>
      <c r="E10" s="153"/>
      <c r="F10" s="175">
        <f>F7*F6*B10</f>
        <v>320.64999999999998</v>
      </c>
      <c r="G10" s="176">
        <f>G7*F6*C10</f>
        <v>0</v>
      </c>
      <c r="H10" s="177">
        <f>H7*F6*D10</f>
        <v>0</v>
      </c>
      <c r="I10" s="152"/>
    </row>
    <row r="11" spans="1:9" x14ac:dyDescent="0.25">
      <c r="A11" s="172" t="s">
        <v>547</v>
      </c>
      <c r="B11" s="173">
        <v>0</v>
      </c>
      <c r="C11" s="173">
        <v>0</v>
      </c>
      <c r="D11" s="174">
        <v>1</v>
      </c>
      <c r="E11" s="153"/>
      <c r="F11" s="175">
        <f>F7*F6*B11</f>
        <v>0</v>
      </c>
      <c r="G11" s="176">
        <f>G7*F6*C11</f>
        <v>0</v>
      </c>
      <c r="H11" s="177">
        <f>H7*F6*D11</f>
        <v>90.75</v>
      </c>
      <c r="I11" s="152"/>
    </row>
    <row r="12" spans="1:9" x14ac:dyDescent="0.25">
      <c r="A12" s="172" t="s">
        <v>548</v>
      </c>
      <c r="B12" s="178">
        <f>SUM(B10:B11)</f>
        <v>1</v>
      </c>
      <c r="C12" s="178">
        <f>SUM(C10:C11)</f>
        <v>0</v>
      </c>
      <c r="D12" s="179">
        <f>SUM(D10:D11)</f>
        <v>1</v>
      </c>
      <c r="E12" s="153"/>
      <c r="F12" s="180">
        <f>SUM(F10:F11)</f>
        <v>320.64999999999998</v>
      </c>
      <c r="G12" s="181">
        <f>SUM(G10:G11)</f>
        <v>0</v>
      </c>
      <c r="H12" s="182">
        <f>SUM(H10:H11)</f>
        <v>90.75</v>
      </c>
      <c r="I12" s="152"/>
    </row>
    <row r="13" spans="1:9" x14ac:dyDescent="0.25">
      <c r="A13" s="172"/>
      <c r="B13" s="183"/>
      <c r="C13" s="183"/>
      <c r="D13" s="184"/>
      <c r="E13" s="153"/>
      <c r="F13" s="175"/>
      <c r="G13" s="176"/>
      <c r="H13" s="177"/>
      <c r="I13" s="152"/>
    </row>
    <row r="14" spans="1:9" ht="15.75" thickBot="1" x14ac:dyDescent="0.3">
      <c r="A14" s="185" t="s">
        <v>549</v>
      </c>
      <c r="B14" s="242">
        <f>B12+C12+D12</f>
        <v>2</v>
      </c>
      <c r="C14" s="243"/>
      <c r="D14" s="244"/>
      <c r="E14" s="153"/>
      <c r="F14" s="245">
        <f>F12+G12+H12</f>
        <v>411.4</v>
      </c>
      <c r="G14" s="246"/>
      <c r="H14" s="247"/>
      <c r="I14" s="152"/>
    </row>
    <row r="15" spans="1:9" x14ac:dyDescent="0.25">
      <c r="A15" s="152"/>
      <c r="B15" s="152"/>
      <c r="C15" s="152"/>
      <c r="D15" s="152"/>
      <c r="E15" s="152"/>
      <c r="F15" s="152"/>
      <c r="G15" s="152"/>
      <c r="H15" s="152"/>
      <c r="I15" s="152"/>
    </row>
    <row r="16" spans="1:9" ht="15.75" thickBot="1" x14ac:dyDescent="0.3">
      <c r="A16" s="251" t="s">
        <v>550</v>
      </c>
      <c r="B16" s="251"/>
      <c r="C16" s="251"/>
      <c r="D16" s="251"/>
      <c r="E16" s="153" t="s">
        <v>545</v>
      </c>
      <c r="F16" s="186">
        <v>40</v>
      </c>
      <c r="G16" s="161"/>
      <c r="H16" s="161"/>
      <c r="I16" s="152"/>
    </row>
    <row r="17" spans="1:9" ht="15.75" thickBot="1" x14ac:dyDescent="0.3">
      <c r="A17" s="158"/>
      <c r="B17" s="159" t="s">
        <v>7</v>
      </c>
      <c r="C17" s="159" t="s">
        <v>172</v>
      </c>
      <c r="D17" s="160" t="s">
        <v>243</v>
      </c>
      <c r="E17" s="161"/>
      <c r="F17" s="192" t="s">
        <v>7</v>
      </c>
      <c r="G17" s="193" t="s">
        <v>172</v>
      </c>
      <c r="H17" s="194" t="s">
        <v>243</v>
      </c>
      <c r="I17" s="152"/>
    </row>
    <row r="18" spans="1:9" x14ac:dyDescent="0.25">
      <c r="A18" s="165"/>
      <c r="B18" s="166"/>
      <c r="C18" s="166"/>
      <c r="D18" s="167"/>
      <c r="E18" s="195"/>
      <c r="F18" s="196"/>
      <c r="G18" s="197"/>
      <c r="H18" s="198"/>
      <c r="I18" s="152"/>
    </row>
    <row r="19" spans="1:9" x14ac:dyDescent="0.25">
      <c r="A19" s="172" t="s">
        <v>551</v>
      </c>
      <c r="B19" s="173">
        <v>15.57</v>
      </c>
      <c r="C19" s="173">
        <v>0</v>
      </c>
      <c r="D19" s="174">
        <v>0</v>
      </c>
      <c r="E19" s="153"/>
      <c r="F19" s="175">
        <f>F16*F6*B19</f>
        <v>753.58799999999997</v>
      </c>
      <c r="G19" s="176">
        <f>F16*F6*C19</f>
        <v>0</v>
      </c>
      <c r="H19" s="177">
        <f>F16*F6*D19</f>
        <v>0</v>
      </c>
      <c r="I19" s="152"/>
    </row>
    <row r="20" spans="1:9" x14ac:dyDescent="0.25">
      <c r="A20" s="172" t="s">
        <v>552</v>
      </c>
      <c r="B20" s="173">
        <v>30.84</v>
      </c>
      <c r="C20" s="173">
        <v>0</v>
      </c>
      <c r="D20" s="174">
        <v>0</v>
      </c>
      <c r="E20" s="153"/>
      <c r="F20" s="175">
        <f>F16*F6*B20</f>
        <v>1492.6559999999999</v>
      </c>
      <c r="G20" s="176">
        <f>F16*F6*C20</f>
        <v>0</v>
      </c>
      <c r="H20" s="177">
        <f>F16*F6*D20</f>
        <v>0</v>
      </c>
      <c r="I20" s="152"/>
    </row>
    <row r="21" spans="1:9" x14ac:dyDescent="0.25">
      <c r="A21" s="172" t="s">
        <v>548</v>
      </c>
      <c r="B21" s="178">
        <f>SUM(B19:B20)</f>
        <v>46.41</v>
      </c>
      <c r="C21" s="178">
        <f>SUM(C19:C20)</f>
        <v>0</v>
      </c>
      <c r="D21" s="179">
        <f>SUM(D19:D20)</f>
        <v>0</v>
      </c>
      <c r="E21" s="153"/>
      <c r="F21" s="180">
        <f>SUM(F19:F20)</f>
        <v>2246.2439999999997</v>
      </c>
      <c r="G21" s="181">
        <f>SUM(G19:G20)</f>
        <v>0</v>
      </c>
      <c r="H21" s="182">
        <f>SUM(H19:H20)</f>
        <v>0</v>
      </c>
      <c r="I21" s="152"/>
    </row>
    <row r="22" spans="1:9" x14ac:dyDescent="0.25">
      <c r="A22" s="172"/>
      <c r="B22" s="183"/>
      <c r="C22" s="183"/>
      <c r="D22" s="184"/>
      <c r="E22" s="153"/>
      <c r="F22" s="175"/>
      <c r="G22" s="176"/>
      <c r="H22" s="177"/>
      <c r="I22" s="152"/>
    </row>
    <row r="23" spans="1:9" ht="15.75" thickBot="1" x14ac:dyDescent="0.3">
      <c r="A23" s="185" t="s">
        <v>549</v>
      </c>
      <c r="B23" s="252">
        <f>B21+C21+D21</f>
        <v>46.41</v>
      </c>
      <c r="C23" s="253"/>
      <c r="D23" s="254"/>
      <c r="E23" s="153"/>
      <c r="F23" s="245">
        <f>F21+G21+H21</f>
        <v>2246.2439999999997</v>
      </c>
      <c r="G23" s="246"/>
      <c r="H23" s="247"/>
      <c r="I23" s="152"/>
    </row>
    <row r="24" spans="1:9" x14ac:dyDescent="0.25">
      <c r="A24" s="189"/>
      <c r="B24" s="190"/>
      <c r="C24" s="190"/>
      <c r="D24" s="190"/>
      <c r="E24" s="153"/>
      <c r="F24" s="191"/>
      <c r="G24" s="191"/>
      <c r="H24" s="191"/>
      <c r="I24" s="152"/>
    </row>
    <row r="25" spans="1:9" ht="29.25" customHeight="1" thickBot="1" x14ac:dyDescent="0.3">
      <c r="A25" s="251" t="s">
        <v>542</v>
      </c>
      <c r="B25" s="251"/>
      <c r="C25" s="251"/>
      <c r="D25" s="251"/>
      <c r="E25" s="153" t="s">
        <v>545</v>
      </c>
      <c r="F25" s="186">
        <v>38</v>
      </c>
      <c r="G25" s="161"/>
      <c r="H25" s="161"/>
      <c r="I25" s="152"/>
    </row>
    <row r="26" spans="1:9" ht="15.75" thickBot="1" x14ac:dyDescent="0.3">
      <c r="A26" s="158"/>
      <c r="B26" s="159" t="s">
        <v>7</v>
      </c>
      <c r="C26" s="159" t="s">
        <v>172</v>
      </c>
      <c r="D26" s="160" t="s">
        <v>243</v>
      </c>
      <c r="E26" s="161"/>
      <c r="F26" s="192" t="s">
        <v>7</v>
      </c>
      <c r="G26" s="193" t="s">
        <v>172</v>
      </c>
      <c r="H26" s="194" t="s">
        <v>243</v>
      </c>
      <c r="I26" s="152"/>
    </row>
    <row r="27" spans="1:9" x14ac:dyDescent="0.25">
      <c r="A27" s="165"/>
      <c r="B27" s="166"/>
      <c r="C27" s="166"/>
      <c r="D27" s="167"/>
      <c r="E27" s="195"/>
      <c r="F27" s="196"/>
      <c r="G27" s="197"/>
      <c r="H27" s="198"/>
      <c r="I27" s="152"/>
    </row>
    <row r="28" spans="1:9" x14ac:dyDescent="0.25">
      <c r="A28" s="172" t="s">
        <v>558</v>
      </c>
      <c r="B28" s="173">
        <v>3</v>
      </c>
      <c r="C28" s="173">
        <v>0</v>
      </c>
      <c r="D28" s="174">
        <v>0</v>
      </c>
      <c r="E28" s="153"/>
      <c r="F28" s="175">
        <f>F25*F6*B28</f>
        <v>137.94</v>
      </c>
      <c r="G28" s="176">
        <f>F25*F6*C28</f>
        <v>0</v>
      </c>
      <c r="H28" s="177">
        <f>F25*F6*D28</f>
        <v>0</v>
      </c>
      <c r="I28" s="152"/>
    </row>
    <row r="29" spans="1:9" x14ac:dyDescent="0.25">
      <c r="A29" s="172" t="s">
        <v>559</v>
      </c>
      <c r="B29" s="173">
        <v>0</v>
      </c>
      <c r="C29" s="173">
        <v>0</v>
      </c>
      <c r="D29" s="174">
        <v>0</v>
      </c>
      <c r="E29" s="153"/>
      <c r="F29" s="175">
        <f>F25*F6*B29</f>
        <v>0</v>
      </c>
      <c r="G29" s="176">
        <f>F25*F6*C29</f>
        <v>0</v>
      </c>
      <c r="H29" s="177">
        <f>F25*F6*D29</f>
        <v>0</v>
      </c>
      <c r="I29" s="152"/>
    </row>
    <row r="30" spans="1:9" x14ac:dyDescent="0.25">
      <c r="A30" s="172" t="s">
        <v>548</v>
      </c>
      <c r="B30" s="178">
        <f>SUM(B28:B29)</f>
        <v>3</v>
      </c>
      <c r="C30" s="178">
        <f>SUM(C28:C29)</f>
        <v>0</v>
      </c>
      <c r="D30" s="179">
        <f>SUM(D28:D29)</f>
        <v>0</v>
      </c>
      <c r="E30" s="153"/>
      <c r="F30" s="180">
        <f>SUM(F28:F29)</f>
        <v>137.94</v>
      </c>
      <c r="G30" s="181">
        <f>SUM(G28:G29)</f>
        <v>0</v>
      </c>
      <c r="H30" s="182">
        <f>SUM(H28:H29)</f>
        <v>0</v>
      </c>
      <c r="I30" s="152"/>
    </row>
    <row r="31" spans="1:9" x14ac:dyDescent="0.25">
      <c r="A31" s="172"/>
      <c r="B31" s="183"/>
      <c r="C31" s="183"/>
      <c r="D31" s="184"/>
      <c r="E31" s="153"/>
      <c r="F31" s="175"/>
      <c r="G31" s="176"/>
      <c r="H31" s="177"/>
      <c r="I31" s="152"/>
    </row>
    <row r="32" spans="1:9" ht="15.75" thickBot="1" x14ac:dyDescent="0.3">
      <c r="A32" s="185" t="s">
        <v>549</v>
      </c>
      <c r="B32" s="242">
        <f>B30+C30+D30</f>
        <v>3</v>
      </c>
      <c r="C32" s="243"/>
      <c r="D32" s="244"/>
      <c r="E32" s="153"/>
      <c r="F32" s="245">
        <f>F30+G30+H30</f>
        <v>137.94</v>
      </c>
      <c r="G32" s="246"/>
      <c r="H32" s="247"/>
      <c r="I32" s="152"/>
    </row>
    <row r="33" spans="1:9" x14ac:dyDescent="0.25">
      <c r="A33" s="189"/>
      <c r="B33" s="190"/>
      <c r="C33" s="190"/>
      <c r="D33" s="190"/>
      <c r="E33" s="153"/>
      <c r="F33" s="191"/>
      <c r="G33" s="191"/>
      <c r="H33" s="191"/>
      <c r="I33" s="152"/>
    </row>
    <row r="34" spans="1:9" ht="15.75" thickBot="1" x14ac:dyDescent="0.3">
      <c r="A34" s="251" t="s">
        <v>553</v>
      </c>
      <c r="B34" s="251"/>
      <c r="C34" s="251"/>
      <c r="D34" s="251"/>
      <c r="E34" s="153" t="s">
        <v>545</v>
      </c>
      <c r="F34" s="186">
        <v>30</v>
      </c>
      <c r="G34" s="161"/>
      <c r="H34" s="161"/>
      <c r="I34" s="152"/>
    </row>
    <row r="35" spans="1:9" ht="15.75" thickBot="1" x14ac:dyDescent="0.3">
      <c r="A35" s="158"/>
      <c r="B35" s="199" t="s">
        <v>7</v>
      </c>
      <c r="C35" s="199" t="s">
        <v>172</v>
      </c>
      <c r="D35" s="200" t="s">
        <v>243</v>
      </c>
      <c r="E35" s="161"/>
      <c r="F35" s="192" t="s">
        <v>7</v>
      </c>
      <c r="G35" s="193" t="s">
        <v>172</v>
      </c>
      <c r="H35" s="194" t="s">
        <v>243</v>
      </c>
      <c r="I35" s="152"/>
    </row>
    <row r="36" spans="1:9" x14ac:dyDescent="0.25">
      <c r="A36" s="165"/>
      <c r="B36" s="201"/>
      <c r="C36" s="201"/>
      <c r="D36" s="202"/>
      <c r="E36" s="195"/>
      <c r="F36" s="196"/>
      <c r="G36" s="197"/>
      <c r="H36" s="198"/>
      <c r="I36" s="152"/>
    </row>
    <row r="37" spans="1:9" x14ac:dyDescent="0.25">
      <c r="A37" s="172" t="s">
        <v>554</v>
      </c>
      <c r="B37" s="173">
        <v>21</v>
      </c>
      <c r="C37" s="173">
        <v>0</v>
      </c>
      <c r="D37" s="174">
        <v>0</v>
      </c>
      <c r="E37" s="153"/>
      <c r="F37" s="175">
        <f>F34*B37*1.21</f>
        <v>762.3</v>
      </c>
      <c r="G37" s="176">
        <f>F34*C37*1.21</f>
        <v>0</v>
      </c>
      <c r="H37" s="177">
        <f>F34*D37*1.21</f>
        <v>0</v>
      </c>
      <c r="I37" s="152"/>
    </row>
    <row r="38" spans="1:9" x14ac:dyDescent="0.25">
      <c r="A38" s="172" t="s">
        <v>555</v>
      </c>
      <c r="B38" s="173">
        <v>0</v>
      </c>
      <c r="C38" s="173">
        <v>0</v>
      </c>
      <c r="D38" s="174">
        <v>0</v>
      </c>
      <c r="E38" s="153"/>
      <c r="F38" s="175">
        <f>F34*B38*1.21</f>
        <v>0</v>
      </c>
      <c r="G38" s="176">
        <f>F34*C38*1.21</f>
        <v>0</v>
      </c>
      <c r="H38" s="177">
        <f>F34*D38*1.21</f>
        <v>0</v>
      </c>
      <c r="I38" s="152"/>
    </row>
    <row r="39" spans="1:9" x14ac:dyDescent="0.25">
      <c r="A39" s="172" t="s">
        <v>548</v>
      </c>
      <c r="B39" s="178">
        <f>SUM(B37:B38)</f>
        <v>21</v>
      </c>
      <c r="C39" s="178">
        <f>SUM(C37:C38)</f>
        <v>0</v>
      </c>
      <c r="D39" s="179">
        <f>SUM(D37:D38)</f>
        <v>0</v>
      </c>
      <c r="E39" s="153"/>
      <c r="F39" s="175">
        <f>SUM(F37:F38)</f>
        <v>762.3</v>
      </c>
      <c r="G39" s="181">
        <f>SUM(G37:G38)</f>
        <v>0</v>
      </c>
      <c r="H39" s="182">
        <f>SUM(H37:H38)</f>
        <v>0</v>
      </c>
      <c r="I39" s="152"/>
    </row>
    <row r="40" spans="1:9" x14ac:dyDescent="0.25">
      <c r="A40" s="172"/>
      <c r="B40" s="187"/>
      <c r="C40" s="187"/>
      <c r="D40" s="188"/>
      <c r="E40" s="153"/>
      <c r="F40" s="175"/>
      <c r="G40" s="176"/>
      <c r="H40" s="177"/>
      <c r="I40" s="152"/>
    </row>
    <row r="41" spans="1:9" ht="15.75" thickBot="1" x14ac:dyDescent="0.3">
      <c r="A41" s="185" t="s">
        <v>549</v>
      </c>
      <c r="B41" s="242">
        <f>B39+C39+D39</f>
        <v>21</v>
      </c>
      <c r="C41" s="243"/>
      <c r="D41" s="244"/>
      <c r="E41" s="153"/>
      <c r="F41" s="245">
        <f>F39+G39+H39</f>
        <v>762.3</v>
      </c>
      <c r="G41" s="246"/>
      <c r="H41" s="247"/>
      <c r="I41" s="152"/>
    </row>
    <row r="42" spans="1:9" x14ac:dyDescent="0.25">
      <c r="A42" s="152"/>
      <c r="B42" s="152"/>
      <c r="C42" s="152"/>
      <c r="D42" s="152"/>
      <c r="E42" s="152"/>
      <c r="F42" s="152"/>
      <c r="G42" s="152"/>
      <c r="H42" s="152"/>
      <c r="I42" s="152"/>
    </row>
    <row r="43" spans="1:9" ht="15.75" thickBot="1" x14ac:dyDescent="0.3">
      <c r="A43" s="152"/>
      <c r="B43" s="152"/>
      <c r="C43" s="152"/>
      <c r="D43" s="152"/>
      <c r="E43" s="152"/>
      <c r="F43" s="152"/>
      <c r="G43" s="152"/>
      <c r="H43" s="152"/>
      <c r="I43" s="152"/>
    </row>
    <row r="44" spans="1:9" ht="15.75" thickBot="1" x14ac:dyDescent="0.3">
      <c r="A44" s="152"/>
      <c r="B44" s="152"/>
      <c r="C44" s="152"/>
      <c r="D44" s="152"/>
      <c r="E44" s="203"/>
      <c r="F44" s="204" t="s">
        <v>7</v>
      </c>
      <c r="G44" s="193" t="s">
        <v>172</v>
      </c>
      <c r="H44" s="194" t="s">
        <v>243</v>
      </c>
      <c r="I44" s="152"/>
    </row>
    <row r="45" spans="1:9" x14ac:dyDescent="0.25">
      <c r="A45" s="152"/>
      <c r="B45" s="152"/>
      <c r="C45" s="152"/>
      <c r="D45" s="152"/>
      <c r="E45" s="205" t="s">
        <v>556</v>
      </c>
      <c r="F45" s="206">
        <f>SUM(F12,F21,F30,F39)</f>
        <v>3467.134</v>
      </c>
      <c r="G45" s="206">
        <f>SUM(G12,G21,G30,G39)</f>
        <v>0</v>
      </c>
      <c r="H45" s="207">
        <f>SUM(H12,H21,H30,H39)</f>
        <v>90.75</v>
      </c>
      <c r="I45" s="152"/>
    </row>
    <row r="46" spans="1:9" ht="15.75" thickBot="1" x14ac:dyDescent="0.3">
      <c r="A46" s="152"/>
      <c r="B46" s="152"/>
      <c r="C46" s="152"/>
      <c r="D46" s="152"/>
      <c r="E46" s="208" t="s">
        <v>557</v>
      </c>
      <c r="F46" s="248">
        <f>SUM(F45:G45:H45)</f>
        <v>3557.884</v>
      </c>
      <c r="G46" s="249"/>
      <c r="H46" s="250"/>
      <c r="I46" s="152"/>
    </row>
    <row r="47" spans="1:9" x14ac:dyDescent="0.25">
      <c r="A47" s="152"/>
      <c r="B47" s="152"/>
      <c r="C47" s="152"/>
      <c r="D47" s="152"/>
      <c r="E47" s="152"/>
      <c r="F47" s="152"/>
      <c r="G47" s="152"/>
      <c r="H47" s="152"/>
      <c r="I47" s="152"/>
    </row>
    <row r="48" spans="1:9" x14ac:dyDescent="0.25">
      <c r="A48" s="152"/>
      <c r="B48" s="152"/>
      <c r="C48" s="152"/>
      <c r="D48" s="152"/>
      <c r="E48" s="152"/>
      <c r="F48" s="152"/>
      <c r="G48" s="152"/>
      <c r="H48" s="152"/>
      <c r="I48" s="152"/>
    </row>
    <row r="49" spans="1:9" x14ac:dyDescent="0.25">
      <c r="A49" s="152"/>
      <c r="B49" s="152"/>
      <c r="C49" s="152"/>
      <c r="D49" s="152"/>
      <c r="E49" s="152"/>
      <c r="F49" s="152"/>
      <c r="G49" s="152"/>
      <c r="H49" s="152"/>
      <c r="I49" s="152"/>
    </row>
  </sheetData>
  <mergeCells count="14">
    <mergeCell ref="A16:D16"/>
    <mergeCell ref="B23:D23"/>
    <mergeCell ref="F23:H23"/>
    <mergeCell ref="A6:D6"/>
    <mergeCell ref="A7:D7"/>
    <mergeCell ref="B14:D14"/>
    <mergeCell ref="F14:H14"/>
    <mergeCell ref="B41:D41"/>
    <mergeCell ref="F41:H41"/>
    <mergeCell ref="F46:H46"/>
    <mergeCell ref="A34:D34"/>
    <mergeCell ref="A25:D25"/>
    <mergeCell ref="B32:D32"/>
    <mergeCell ref="F32:H32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Ceļu saraksts </vt:lpstr>
      <vt:lpstr>Ielu saraksts </vt:lpstr>
      <vt:lpstr>sadalījums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Edzus Jirgensons</cp:lastModifiedBy>
  <cp:lastPrinted>2017-01-06T08:55:36Z</cp:lastPrinted>
  <dcterms:created xsi:type="dcterms:W3CDTF">2016-03-01T06:37:44Z</dcterms:created>
  <dcterms:modified xsi:type="dcterms:W3CDTF">2017-02-13T15:50:12Z</dcterms:modified>
</cp:coreProperties>
</file>