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9720" windowHeight="12015"/>
  </bookViews>
  <sheets>
    <sheet name="Ceļi" sheetId="3" r:id="rId1"/>
    <sheet name="Ielas" sheetId="5" r:id="rId2"/>
    <sheet name="aprilis" sheetId="6" r:id="rId3"/>
  </sheets>
  <calcPr calcId="145621"/>
</workbook>
</file>

<file path=xl/calcChain.xml><?xml version="1.0" encoding="utf-8"?>
<calcChain xmlns="http://schemas.openxmlformats.org/spreadsheetml/2006/main">
  <c r="F180" i="5" l="1"/>
  <c r="F179" i="5"/>
  <c r="F178" i="5"/>
  <c r="F177" i="5"/>
  <c r="H33" i="6" l="1"/>
  <c r="H32" i="6"/>
  <c r="G33" i="6"/>
  <c r="G32" i="6"/>
  <c r="F33" i="6"/>
  <c r="F32" i="6"/>
  <c r="D34" i="6"/>
  <c r="C34" i="6"/>
  <c r="B34" i="6"/>
  <c r="H69" i="6"/>
  <c r="H68" i="6"/>
  <c r="G69" i="6"/>
  <c r="G68" i="6"/>
  <c r="F69" i="6"/>
  <c r="F68" i="6"/>
  <c r="D70" i="6"/>
  <c r="C70" i="6"/>
  <c r="B70" i="6"/>
  <c r="B36" i="6" l="1"/>
  <c r="B72" i="6"/>
  <c r="H34" i="6"/>
  <c r="G34" i="6"/>
  <c r="F34" i="6"/>
  <c r="H70" i="6"/>
  <c r="F70" i="6"/>
  <c r="G70" i="6"/>
  <c r="F36" i="6" l="1"/>
  <c r="F72" i="6"/>
  <c r="M185" i="3"/>
  <c r="M184" i="3"/>
  <c r="M183" i="3"/>
  <c r="M182" i="3"/>
  <c r="G180" i="5" l="1"/>
  <c r="G179" i="5"/>
  <c r="G178" i="5"/>
  <c r="G177" i="5"/>
  <c r="K185" i="3" l="1"/>
  <c r="K184" i="3"/>
  <c r="K182" i="3"/>
  <c r="K183" i="3"/>
  <c r="I185" i="3" l="1"/>
  <c r="I184" i="3"/>
  <c r="I183" i="3"/>
  <c r="I182" i="3"/>
  <c r="L185" i="3" l="1"/>
  <c r="L184" i="3"/>
  <c r="L183" i="3"/>
  <c r="J185" i="3"/>
  <c r="J184" i="3"/>
  <c r="J183" i="3"/>
  <c r="H185" i="3"/>
  <c r="H184" i="3"/>
  <c r="G185" i="3"/>
  <c r="G184" i="3"/>
  <c r="H183" i="3"/>
  <c r="G183" i="3"/>
  <c r="J182" i="3" l="1"/>
  <c r="H78" i="6" l="1"/>
  <c r="H77" i="6"/>
  <c r="G78" i="6"/>
  <c r="G77" i="6"/>
  <c r="F78" i="6"/>
  <c r="F77" i="6"/>
  <c r="D79" i="6"/>
  <c r="C79" i="6"/>
  <c r="B79" i="6"/>
  <c r="H60" i="6"/>
  <c r="H59" i="6"/>
  <c r="G60" i="6"/>
  <c r="G59" i="6"/>
  <c r="F60" i="6"/>
  <c r="F59" i="6"/>
  <c r="D61" i="6"/>
  <c r="C61" i="6"/>
  <c r="B61" i="6"/>
  <c r="G61" i="6" l="1"/>
  <c r="H61" i="6"/>
  <c r="F61" i="6"/>
  <c r="H79" i="6"/>
  <c r="G79" i="6"/>
  <c r="F79" i="6"/>
  <c r="B81" i="6"/>
  <c r="B63" i="6"/>
  <c r="F63" i="6" l="1"/>
  <c r="F81" i="6"/>
  <c r="H6" i="6" l="1"/>
  <c r="H5" i="6"/>
  <c r="G6" i="6"/>
  <c r="G5" i="6"/>
  <c r="F6" i="6"/>
  <c r="F5" i="6"/>
  <c r="H42" i="6"/>
  <c r="H41" i="6"/>
  <c r="G42" i="6"/>
  <c r="G41" i="6"/>
  <c r="F42" i="6"/>
  <c r="F41" i="6"/>
  <c r="H24" i="6"/>
  <c r="H23" i="6"/>
  <c r="G24" i="6"/>
  <c r="G23" i="6"/>
  <c r="F24" i="6"/>
  <c r="F23" i="6"/>
  <c r="D25" i="6"/>
  <c r="C25" i="6"/>
  <c r="B25" i="6"/>
  <c r="F25" i="6" l="1"/>
  <c r="G25" i="6"/>
  <c r="H25" i="6"/>
  <c r="F43" i="6"/>
  <c r="G43" i="6"/>
  <c r="H43" i="6"/>
  <c r="F7" i="6"/>
  <c r="G7" i="6"/>
  <c r="H7" i="6"/>
  <c r="B27" i="6"/>
  <c r="D52" i="6"/>
  <c r="C52" i="6"/>
  <c r="B52" i="6"/>
  <c r="H50" i="6"/>
  <c r="G50" i="6"/>
  <c r="F50" i="6"/>
  <c r="H51" i="6"/>
  <c r="G51" i="6"/>
  <c r="F51" i="6"/>
  <c r="F27" i="6" l="1"/>
  <c r="F45" i="6"/>
  <c r="G52" i="6"/>
  <c r="F52" i="6"/>
  <c r="H52" i="6"/>
  <c r="B54" i="6"/>
  <c r="D43" i="6"/>
  <c r="C43" i="6"/>
  <c r="B43" i="6"/>
  <c r="B45" i="6" l="1"/>
  <c r="F54" i="6"/>
  <c r="H15" i="6"/>
  <c r="G15" i="6"/>
  <c r="F15" i="6"/>
  <c r="H14" i="6"/>
  <c r="G14" i="6"/>
  <c r="H16" i="6" l="1"/>
  <c r="H84" i="6" s="1"/>
  <c r="G16" i="6"/>
  <c r="G84" i="6" s="1"/>
  <c r="D16" i="6"/>
  <c r="C16" i="6"/>
  <c r="B16" i="6"/>
  <c r="F14" i="6"/>
  <c r="F16" i="6" s="1"/>
  <c r="F84" i="6" s="1"/>
  <c r="D7" i="6"/>
  <c r="C7" i="6"/>
  <c r="B7" i="6"/>
  <c r="H180" i="5"/>
  <c r="H179" i="5"/>
  <c r="H178" i="5"/>
  <c r="H177" i="5"/>
  <c r="E180" i="5"/>
  <c r="E179" i="5"/>
  <c r="E178" i="5"/>
  <c r="E177" i="5"/>
  <c r="C177" i="5"/>
  <c r="F85" i="6" l="1"/>
  <c r="F18" i="6"/>
  <c r="F9" i="6"/>
  <c r="B9" i="6"/>
  <c r="B18" i="6"/>
  <c r="H182" i="3" l="1"/>
  <c r="G182" i="3"/>
  <c r="F185" i="3" l="1"/>
  <c r="F184" i="3"/>
  <c r="F183" i="3"/>
  <c r="L182" i="3"/>
  <c r="F182" i="3"/>
  <c r="D182" i="3"/>
</calcChain>
</file>

<file path=xl/sharedStrings.xml><?xml version="1.0" encoding="utf-8"?>
<sst xmlns="http://schemas.openxmlformats.org/spreadsheetml/2006/main" count="716" uniqueCount="577">
  <si>
    <t>Veikto darbu nosaukums</t>
  </si>
  <si>
    <t>Grants, šķembu un uzlabotas grunts segumu  nošļūkšana</t>
  </si>
  <si>
    <t>Teritorija</t>
  </si>
  <si>
    <t>Nr.</t>
  </si>
  <si>
    <t>Garums</t>
  </si>
  <si>
    <t>km</t>
  </si>
  <si>
    <t>Salacgrīva</t>
  </si>
  <si>
    <t>A1</t>
  </si>
  <si>
    <t>Kuiviži-Šmiti</t>
  </si>
  <si>
    <t>A2</t>
  </si>
  <si>
    <t>Dzeņi-Vecsalaca</t>
  </si>
  <si>
    <t>A3</t>
  </si>
  <si>
    <t>Vecsalaca-Varži</t>
  </si>
  <si>
    <t>A4</t>
  </si>
  <si>
    <t>Jaunstrenči-Sargi (2,64)</t>
  </si>
  <si>
    <t>A5</t>
  </si>
  <si>
    <t>Sargi-Kvotnoras</t>
  </si>
  <si>
    <t>A6</t>
  </si>
  <si>
    <t>Mežkadegi-Lejaskadagi</t>
  </si>
  <si>
    <t>A7</t>
  </si>
  <si>
    <t>Liepu iela-Jennas</t>
  </si>
  <si>
    <t>A8</t>
  </si>
  <si>
    <t>Korģene-Sprundas (4,38)</t>
  </si>
  <si>
    <t>A9</t>
  </si>
  <si>
    <t>Lauteri-2-Priediņi-2</t>
  </si>
  <si>
    <t>A10</t>
  </si>
  <si>
    <t>Sila iela-Kraujas</t>
  </si>
  <si>
    <t>A11</t>
  </si>
  <si>
    <t>Senvieta-Lāņu muiža</t>
  </si>
  <si>
    <t>B1</t>
  </si>
  <si>
    <t>Pīlāgi - Krastmaļi</t>
  </si>
  <si>
    <t>B2</t>
  </si>
  <si>
    <t>Pamati - Alkšņi</t>
  </si>
  <si>
    <t>B3</t>
  </si>
  <si>
    <t>Akmeņlīdumi - Apogi</t>
  </si>
  <si>
    <t>B4</t>
  </si>
  <si>
    <t>Dūjiņas - Madaras</t>
  </si>
  <si>
    <t>B5</t>
  </si>
  <si>
    <t>Robežnieki - Strautmaļi</t>
  </si>
  <si>
    <t>B6</t>
  </si>
  <si>
    <t>Ļekungas - Ķieģeļnieki</t>
  </si>
  <si>
    <t>B7</t>
  </si>
  <si>
    <t>Karateri - Bērzsulas</t>
  </si>
  <si>
    <t>B8</t>
  </si>
  <si>
    <t>Varži - Lūri</t>
  </si>
  <si>
    <t>B9</t>
  </si>
  <si>
    <t>Vāverītes - Mežpils</t>
  </si>
  <si>
    <t>B10</t>
  </si>
  <si>
    <t>Rūjas - Dibeni</t>
  </si>
  <si>
    <t>B11</t>
  </si>
  <si>
    <t>B12</t>
  </si>
  <si>
    <t>Kļaviņas - Buļnoras</t>
  </si>
  <si>
    <t>B13</t>
  </si>
  <si>
    <t>Smilgas - Toskāna</t>
  </si>
  <si>
    <t>B14</t>
  </si>
  <si>
    <t>Skujiņas - Akmeņgravas 1 (3.98)</t>
  </si>
  <si>
    <t>B15</t>
  </si>
  <si>
    <t>Veckarogi - Tamisāri (1.32)</t>
  </si>
  <si>
    <t>B16</t>
  </si>
  <si>
    <t>Enkuri - Aizkalni</t>
  </si>
  <si>
    <t>B17</t>
  </si>
  <si>
    <t>Gundegas- Košķuļi (1.42)</t>
  </si>
  <si>
    <t>B18</t>
  </si>
  <si>
    <t>Fotmeži - Noriņas</t>
  </si>
  <si>
    <t>B19</t>
  </si>
  <si>
    <t>Tamisāri - Toskāna</t>
  </si>
  <si>
    <t>B20</t>
  </si>
  <si>
    <t>Lieplejas - Mežuļi</t>
  </si>
  <si>
    <t>B21</t>
  </si>
  <si>
    <t>Cīņas - Gobas</t>
  </si>
  <si>
    <t>B22</t>
  </si>
  <si>
    <t>Zītari- Ezerkalni</t>
  </si>
  <si>
    <t>B23</t>
  </si>
  <si>
    <t>Ābelītes- Irbītes</t>
  </si>
  <si>
    <t>B24</t>
  </si>
  <si>
    <t>Dunduri - Korģenes katlumāja</t>
  </si>
  <si>
    <t>B25</t>
  </si>
  <si>
    <t>Zītaru ielas sākums - Atvases</t>
  </si>
  <si>
    <t>B26</t>
  </si>
  <si>
    <t>Sargi - Paozoli (3,15)</t>
  </si>
  <si>
    <t>B27</t>
  </si>
  <si>
    <t xml:space="preserve"> Līdumi - Krastiņi (5.06)</t>
  </si>
  <si>
    <t>B28</t>
  </si>
  <si>
    <t>Jaunbērziņi - Vīcupi</t>
  </si>
  <si>
    <t>B29</t>
  </si>
  <si>
    <t>Centra Kalte - Ozoldegumi</t>
  </si>
  <si>
    <t>B30</t>
  </si>
  <si>
    <t>Mehanizācijas iela - Torbgaļi</t>
  </si>
  <si>
    <t>B31</t>
  </si>
  <si>
    <t>Liepavoti - Lapmeži</t>
  </si>
  <si>
    <t>B32</t>
  </si>
  <si>
    <t>Liepavoti - Mežiņi</t>
  </si>
  <si>
    <t>B33</t>
  </si>
  <si>
    <t>Torbgaļi - Melderi</t>
  </si>
  <si>
    <t>B34</t>
  </si>
  <si>
    <t>Svētciema pievedceļš</t>
  </si>
  <si>
    <t>B35</t>
  </si>
  <si>
    <t>Kāpu iela - Kārandas</t>
  </si>
  <si>
    <t>B36</t>
  </si>
  <si>
    <t>Jūras iela - Tobergkalni</t>
  </si>
  <si>
    <t>B37</t>
  </si>
  <si>
    <t>Medņi - Svētupes</t>
  </si>
  <si>
    <t>B38</t>
  </si>
  <si>
    <t>Jesperi-Misiņi</t>
  </si>
  <si>
    <t>B39</t>
  </si>
  <si>
    <t>Palmas - Pūpoli (5.12)</t>
  </si>
  <si>
    <t>B40</t>
  </si>
  <si>
    <t>Altaji - Straumes</t>
  </si>
  <si>
    <t>B41</t>
  </si>
  <si>
    <t xml:space="preserve"> Ozoli - Pārupes (4.49)</t>
  </si>
  <si>
    <t>B42</t>
  </si>
  <si>
    <t>Vāvuļi - Ozoli</t>
  </si>
  <si>
    <t>B43</t>
  </si>
  <si>
    <t>Utkas - Zeltiņi</t>
  </si>
  <si>
    <t>B44</t>
  </si>
  <si>
    <t>Radziņi - Arāji</t>
  </si>
  <si>
    <t>B45</t>
  </si>
  <si>
    <t>Rutki - Ceļmalas</t>
  </si>
  <si>
    <t>B46</t>
  </si>
  <si>
    <t>Stūrīši - Kārkliņi</t>
  </si>
  <si>
    <t>B47</t>
  </si>
  <si>
    <t>Apiņi - Saulītes</t>
  </si>
  <si>
    <t>B48</t>
  </si>
  <si>
    <t>Pīlādži - Grantskalni</t>
  </si>
  <si>
    <t>B49</t>
  </si>
  <si>
    <t>Lapiņas - Sīpoli</t>
  </si>
  <si>
    <t>B50</t>
  </si>
  <si>
    <t>Burtnieki - Stirnas</t>
  </si>
  <si>
    <t>B51</t>
  </si>
  <si>
    <t>Lāses - Ķepiņi</t>
  </si>
  <si>
    <t>B52</t>
  </si>
  <si>
    <t>Varoņi-2 - Jūrmalnieki</t>
  </si>
  <si>
    <t>B53</t>
  </si>
  <si>
    <t>Korķi - Cinīši</t>
  </si>
  <si>
    <t>B54</t>
  </si>
  <si>
    <t>Zvejnieki - Šleseri</t>
  </si>
  <si>
    <t>B55</t>
  </si>
  <si>
    <t>Silnieki - Mieriņi</t>
  </si>
  <si>
    <t>B56</t>
  </si>
  <si>
    <t>Varoņi - Druvnieki-1</t>
  </si>
  <si>
    <t>B57</t>
  </si>
  <si>
    <t>Lielurgas - Oltuži</t>
  </si>
  <si>
    <t>B58</t>
  </si>
  <si>
    <t>Ķieģeļcepļi - Varoņi</t>
  </si>
  <si>
    <t>B59</t>
  </si>
  <si>
    <t>Ligzdas - Straujupītes</t>
  </si>
  <si>
    <t>B60</t>
  </si>
  <si>
    <t>Jasmīni-2 - Jespari</t>
  </si>
  <si>
    <t>B61</t>
  </si>
  <si>
    <t>Jasmīni-2 - Tīreļi</t>
  </si>
  <si>
    <t>B62</t>
  </si>
  <si>
    <t>Zivtiņas - Siliņi</t>
  </si>
  <si>
    <t>C1</t>
  </si>
  <si>
    <t>Veclejnieki- Priežkalni</t>
  </si>
  <si>
    <t>C2</t>
  </si>
  <si>
    <t>Krīvas - Tuiskas</t>
  </si>
  <si>
    <t>C3</t>
  </si>
  <si>
    <t>Pīkoli - Zariņi</t>
  </si>
  <si>
    <t>C4</t>
  </si>
  <si>
    <t>Strēlnieki - Induļi</t>
  </si>
  <si>
    <t>C5</t>
  </si>
  <si>
    <t>Tāmavas - Niedriņas</t>
  </si>
  <si>
    <t>C6</t>
  </si>
  <si>
    <t>Ošlejas - Vībotnes</t>
  </si>
  <si>
    <t>C7</t>
  </si>
  <si>
    <t>Zvejnieki - Ķelderi</t>
  </si>
  <si>
    <t>C8</t>
  </si>
  <si>
    <t>Silkalni - Braslas</t>
  </si>
  <si>
    <t>C9</t>
  </si>
  <si>
    <t>Kuiķules ceļš - Caunītes</t>
  </si>
  <si>
    <t>Ainaži</t>
  </si>
  <si>
    <t>A12</t>
  </si>
  <si>
    <t>Līči-Kalnurgāji   (4,65)</t>
  </si>
  <si>
    <t>A13</t>
  </si>
  <si>
    <t xml:space="preserve">Mērnieki-Irnumi   </t>
  </si>
  <si>
    <t>A14</t>
  </si>
  <si>
    <t>Šalkas-Rostes</t>
  </si>
  <si>
    <t>B63</t>
  </si>
  <si>
    <t>Vārpas-Rozēni</t>
  </si>
  <si>
    <t>B64</t>
  </si>
  <si>
    <t>Ceļš uz Pārupi</t>
  </si>
  <si>
    <t>B65</t>
  </si>
  <si>
    <t>Pierobežas ceļš</t>
  </si>
  <si>
    <t>B66</t>
  </si>
  <si>
    <t>Mežgaļu ceļš</t>
  </si>
  <si>
    <t>B67</t>
  </si>
  <si>
    <t>Dižozolu ceļš</t>
  </si>
  <si>
    <t>B68</t>
  </si>
  <si>
    <t>Mazozolu ceļš</t>
  </si>
  <si>
    <t>C10</t>
  </si>
  <si>
    <t>Pašupes ceļš (3,70)</t>
  </si>
  <si>
    <t>C11</t>
  </si>
  <si>
    <t>Jaunmailītes - Vētras</t>
  </si>
  <si>
    <t>C12</t>
  </si>
  <si>
    <t>Mežstrauti - Vanagi</t>
  </si>
  <si>
    <t>C13</t>
  </si>
  <si>
    <t>Vecsaulītes - Jaunsaulītes (0,49)</t>
  </si>
  <si>
    <t>C14</t>
  </si>
  <si>
    <t>Bernhardi - Mērnieku skola</t>
  </si>
  <si>
    <t>C15</t>
  </si>
  <si>
    <t>Dzelzceļš</t>
  </si>
  <si>
    <t>C16</t>
  </si>
  <si>
    <t>Ceļš uz Birzēm</t>
  </si>
  <si>
    <t>C17</t>
  </si>
  <si>
    <t>Saules ceļš</t>
  </si>
  <si>
    <t>C18</t>
  </si>
  <si>
    <t>Avotkalnu ceļš</t>
  </si>
  <si>
    <t>C19</t>
  </si>
  <si>
    <t>Jostiņu ceļš</t>
  </si>
  <si>
    <t>C20</t>
  </si>
  <si>
    <t>Silāju ceļš (+C11)</t>
  </si>
  <si>
    <t>C21</t>
  </si>
  <si>
    <t>Vētru ceļš</t>
  </si>
  <si>
    <t>C22</t>
  </si>
  <si>
    <t>Ceļš uz Pertiem</t>
  </si>
  <si>
    <t>C23</t>
  </si>
  <si>
    <t>Zemenes-Osīši (2,08)+Gundegas</t>
  </si>
  <si>
    <t>C24</t>
  </si>
  <si>
    <t>Ceļš uz Ragpuriņiem</t>
  </si>
  <si>
    <t>C25</t>
  </si>
  <si>
    <t>Ceļš uz Zaļumniekiem</t>
  </si>
  <si>
    <t>C26</t>
  </si>
  <si>
    <t>Punči-Zālītes (3,40)</t>
  </si>
  <si>
    <t>C27</t>
  </si>
  <si>
    <t>Ceļš uz Arājiem</t>
  </si>
  <si>
    <t>C28</t>
  </si>
  <si>
    <t>Senču ceļš</t>
  </si>
  <si>
    <t>C29</t>
  </si>
  <si>
    <t>Andrupu ceļš (1,76)</t>
  </si>
  <si>
    <t>C30</t>
  </si>
  <si>
    <t>Alkšņu ceļš</t>
  </si>
  <si>
    <t>C31</t>
  </si>
  <si>
    <t>Varžu ceļš (2,26)</t>
  </si>
  <si>
    <t>C32</t>
  </si>
  <si>
    <t>Mērnieku skola-Irnumi</t>
  </si>
  <si>
    <t>C33</t>
  </si>
  <si>
    <t>Sila ceļš</t>
  </si>
  <si>
    <t>C34</t>
  </si>
  <si>
    <t>Rūtas-Branti</t>
  </si>
  <si>
    <t>C35</t>
  </si>
  <si>
    <t>Mežmaļu ceļš</t>
  </si>
  <si>
    <t>Liepupe</t>
  </si>
  <si>
    <t>A15</t>
  </si>
  <si>
    <t>Kalnsolas-Roņi</t>
  </si>
  <si>
    <t>A16</t>
  </si>
  <si>
    <t>Baznīca - Pidas pagasta padome (9,08)</t>
  </si>
  <si>
    <t>A17</t>
  </si>
  <si>
    <t>Vecmuiža - Dāči</t>
  </si>
  <si>
    <t>A18</t>
  </si>
  <si>
    <t>Lembuži - Tūja</t>
  </si>
  <si>
    <t>A19</t>
  </si>
  <si>
    <t>Tūja-Ežurgas</t>
  </si>
  <si>
    <t>A20</t>
  </si>
  <si>
    <t>Tūjas skola-Pīlāgi</t>
  </si>
  <si>
    <t>A21</t>
  </si>
  <si>
    <t>Liepupes muiža - Kannieki</t>
  </si>
  <si>
    <t>A22</t>
  </si>
  <si>
    <t>Baznīca - Seķi</t>
  </si>
  <si>
    <t>A23</t>
  </si>
  <si>
    <t>Pagasta padome - Vangas</t>
  </si>
  <si>
    <t>A24</t>
  </si>
  <si>
    <t>Raunīši - Mežciems</t>
  </si>
  <si>
    <t>A25</t>
  </si>
  <si>
    <t>Birzgaļi - Lukstiņi</t>
  </si>
  <si>
    <t>A26</t>
  </si>
  <si>
    <t>Pīlāgi - Saulītes</t>
  </si>
  <si>
    <t>A27</t>
  </si>
  <si>
    <t>Gulbīši - Liepupes muiža</t>
  </si>
  <si>
    <t>A28</t>
  </si>
  <si>
    <t>Pamati - Dzenīši</t>
  </si>
  <si>
    <t>A29</t>
  </si>
  <si>
    <t>Dzirnavas - Rūķīši</t>
  </si>
  <si>
    <t>A30</t>
  </si>
  <si>
    <t>Sniedzes - Silnieki</t>
  </si>
  <si>
    <t>A31</t>
  </si>
  <si>
    <t>Vīganti - Seķu purvs</t>
  </si>
  <si>
    <t>A32</t>
  </si>
  <si>
    <t>Zaķi - Tūja</t>
  </si>
  <si>
    <t>A33</t>
  </si>
  <si>
    <t>Jaunrozes - Mežmuiža</t>
  </si>
  <si>
    <t>A34</t>
  </si>
  <si>
    <t>Stiebri - Jaunkumpāni</t>
  </si>
  <si>
    <t>A35</t>
  </si>
  <si>
    <t>Gāršas - Dunte</t>
  </si>
  <si>
    <t>A36</t>
  </si>
  <si>
    <t>Aizupes - Seķu purvs</t>
  </si>
  <si>
    <t>B69</t>
  </si>
  <si>
    <t>Kļaviņas - Eglītes</t>
  </si>
  <si>
    <t>B70</t>
  </si>
  <si>
    <t>Krastkalni - Jūrmalnieki</t>
  </si>
  <si>
    <t>B71</t>
  </si>
  <si>
    <t>Klāviņi - Strazdi</t>
  </si>
  <si>
    <t>B72</t>
  </si>
  <si>
    <t>Prinkas - Rozēni</t>
  </si>
  <si>
    <t>B73</t>
  </si>
  <si>
    <t>Noriņas - Mehāniskās darbnīcas</t>
  </si>
  <si>
    <t>B74</t>
  </si>
  <si>
    <t>Kalnsproģi - Baldoņi</t>
  </si>
  <si>
    <t>B75</t>
  </si>
  <si>
    <t>Pasti - Sīpoli</t>
  </si>
  <si>
    <t>B76</t>
  </si>
  <si>
    <t>Kaimiņi - Sausiņi</t>
  </si>
  <si>
    <t>B77</t>
  </si>
  <si>
    <t>Niedras - Tallinas šos.</t>
  </si>
  <si>
    <t>B78</t>
  </si>
  <si>
    <t>Mievas - Tūjas skola (1,74)</t>
  </si>
  <si>
    <t>B79</t>
  </si>
  <si>
    <t>Dzenīši - Kurpnieki</t>
  </si>
  <si>
    <t>B80</t>
  </si>
  <si>
    <t>Skoliņas - Pasti</t>
  </si>
  <si>
    <t>B81</t>
  </si>
  <si>
    <t>Tallinas šoseja - Jaunkaupi</t>
  </si>
  <si>
    <t>C36</t>
  </si>
  <si>
    <t>Stārasti - Kļaviņas</t>
  </si>
  <si>
    <t>C37</t>
  </si>
  <si>
    <t>Dzenīši - Pavasari</t>
  </si>
  <si>
    <t>C38</t>
  </si>
  <si>
    <t>Melnbārži - Zaļlapi (1,75)</t>
  </si>
  <si>
    <t>C39</t>
  </si>
  <si>
    <t>Birznieki - Līdumnieki</t>
  </si>
  <si>
    <t>C40</t>
  </si>
  <si>
    <t>Mūrnieki - Saulītes</t>
  </si>
  <si>
    <t>C41</t>
  </si>
  <si>
    <t>Lejas Pūces - Mustkalni</t>
  </si>
  <si>
    <t>C42</t>
  </si>
  <si>
    <t>Tūjas šoseja - Birzmaļi</t>
  </si>
  <si>
    <t>C43</t>
  </si>
  <si>
    <t>Bises - Ķimši</t>
  </si>
  <si>
    <t>C44</t>
  </si>
  <si>
    <t>Strazdi - Birzmaļi</t>
  </si>
  <si>
    <t>C45</t>
  </si>
  <si>
    <t>Ziedlejas - Ķirši</t>
  </si>
  <si>
    <t>C46</t>
  </si>
  <si>
    <t>Ozoliņi - Birznieki</t>
  </si>
  <si>
    <t>C47</t>
  </si>
  <si>
    <t>Alkšņi - Karjers</t>
  </si>
  <si>
    <t>C48</t>
  </si>
  <si>
    <t>Jaunrozes - Monopoli</t>
  </si>
  <si>
    <t>C49</t>
  </si>
  <si>
    <t>Gāršnieki - Krūmiņi</t>
  </si>
  <si>
    <t>C50</t>
  </si>
  <si>
    <t>Porkas - stūrīši</t>
  </si>
  <si>
    <t>C51</t>
  </si>
  <si>
    <t>Kalnbērziņi - Ķieģeļnīca</t>
  </si>
  <si>
    <t>C52</t>
  </si>
  <si>
    <t>Āboliņi - Lejasozoli</t>
  </si>
  <si>
    <t>Kopā:</t>
  </si>
  <si>
    <t>Ciems</t>
  </si>
  <si>
    <t>m3</t>
  </si>
  <si>
    <t>ĀĶU</t>
  </si>
  <si>
    <t>ATLANTIJAS</t>
  </si>
  <si>
    <t>AUSTRUMU</t>
  </si>
  <si>
    <t>AVOTU</t>
  </si>
  <si>
    <t>BANGU</t>
  </si>
  <si>
    <t>BAZNĪCAS</t>
  </si>
  <si>
    <t>BĒRZU</t>
  </si>
  <si>
    <t>BIŠU</t>
  </si>
  <si>
    <t>BLAUMAŅA</t>
  </si>
  <si>
    <t>BRANGUĻMEŽA</t>
  </si>
  <si>
    <t>BRIEŽU</t>
  </si>
  <si>
    <t>BRĪVĪBAS</t>
  </si>
  <si>
    <t>CERIŅU</t>
  </si>
  <si>
    <t>CĪRUĻU</t>
  </si>
  <si>
    <t>ČIEKURU</t>
  </si>
  <si>
    <t>DĀRZA</t>
  </si>
  <si>
    <t>DIENVIDU</t>
  </si>
  <si>
    <t>DĪĶU</t>
  </si>
  <si>
    <t>DĪRIĶU</t>
  </si>
  <si>
    <t>DZEŅU</t>
  </si>
  <si>
    <t>GANĪBU</t>
  </si>
  <si>
    <t>GRĪVAS</t>
  </si>
  <si>
    <t>JĀŅA</t>
  </si>
  <si>
    <t>JAUNĀ</t>
  </si>
  <si>
    <t>JŪRAS</t>
  </si>
  <si>
    <t>JŪRMALAS</t>
  </si>
  <si>
    <t>KALNA</t>
  </si>
  <si>
    <t>KAPU</t>
  </si>
  <si>
    <t>KRĀSOTĀJU</t>
  </si>
  <si>
    <t>KRASTA</t>
  </si>
  <si>
    <t>KRĪPERU</t>
  </si>
  <si>
    <t>KRIŠJĀŅA</t>
  </si>
  <si>
    <t>KRŪMIŅU</t>
  </si>
  <si>
    <t>KRUSTA</t>
  </si>
  <si>
    <t>KULANČU</t>
  </si>
  <si>
    <t>LAIVU</t>
  </si>
  <si>
    <t>LAŠU</t>
  </si>
  <si>
    <t>LAUTERU</t>
  </si>
  <si>
    <t>LAZDU</t>
  </si>
  <si>
    <t>LĒĢERU</t>
  </si>
  <si>
    <t>LEJAS</t>
  </si>
  <si>
    <t>LĪČU</t>
  </si>
  <si>
    <t>LĪDUMA</t>
  </si>
  <si>
    <t>LIEPU</t>
  </si>
  <si>
    <t>MAZĀ</t>
  </si>
  <si>
    <t>MELDRU</t>
  </si>
  <si>
    <t>MELNALKŠŅU</t>
  </si>
  <si>
    <t>MEŽA (1,09)</t>
  </si>
  <si>
    <t>MIERA</t>
  </si>
  <si>
    <t>MURDU</t>
  </si>
  <si>
    <t>OSTAS</t>
  </si>
  <si>
    <t>PELDU</t>
  </si>
  <si>
    <t>PĒRNAVAS (5,39)</t>
  </si>
  <si>
    <t>PĻAVAS</t>
  </si>
  <si>
    <t>PRIEŽU</t>
  </si>
  <si>
    <t>RĪGAS</t>
  </si>
  <si>
    <t>ROBEŽU</t>
  </si>
  <si>
    <t>SALACAS</t>
  </si>
  <si>
    <t>SALAS</t>
  </si>
  <si>
    <t>SELGAS</t>
  </si>
  <si>
    <t>SILA</t>
  </si>
  <si>
    <t>SKOLAS</t>
  </si>
  <si>
    <t>SMILŠU</t>
  </si>
  <si>
    <t>SMILTENES</t>
  </si>
  <si>
    <t>SPORTA</t>
  </si>
  <si>
    <t>STRANDIŅU</t>
  </si>
  <si>
    <t>ŠĶŪŅU</t>
  </si>
  <si>
    <t>TĒRCES</t>
  </si>
  <si>
    <t>TILTA</t>
  </si>
  <si>
    <t>TIRGUS</t>
  </si>
  <si>
    <t>TĪRUMA</t>
  </si>
  <si>
    <t>TRANSPORTA</t>
  </si>
  <si>
    <t>UPES</t>
  </si>
  <si>
    <t>URGAS</t>
  </si>
  <si>
    <t>VALMIERAS</t>
  </si>
  <si>
    <t>VASARAS</t>
  </si>
  <si>
    <t>VIDUS</t>
  </si>
  <si>
    <t>VIDZEMES</t>
  </si>
  <si>
    <t>VILMAS</t>
  </si>
  <si>
    <t>VIĻŅU</t>
  </si>
  <si>
    <t>ZAĻĀ (1,70)</t>
  </si>
  <si>
    <t>ZIEDU</t>
  </si>
  <si>
    <t>ZVAIGŽŅU</t>
  </si>
  <si>
    <t>ZVEJNIEKU</t>
  </si>
  <si>
    <t>Vecsalaca</t>
  </si>
  <si>
    <t>Ķēniņu iela</t>
  </si>
  <si>
    <t>Donavas iela</t>
  </si>
  <si>
    <t>Parka iela</t>
  </si>
  <si>
    <t>Niedru iela</t>
  </si>
  <si>
    <t>Madaru iela</t>
  </si>
  <si>
    <t>Korģene</t>
  </si>
  <si>
    <t>Zītaru iela</t>
  </si>
  <si>
    <t>Lielā Zītaru iela</t>
  </si>
  <si>
    <t>Līvānu iela</t>
  </si>
  <si>
    <t>Zāļu iela</t>
  </si>
  <si>
    <t>Ošu iela</t>
  </si>
  <si>
    <t>Pūpolu iela</t>
  </si>
  <si>
    <t>Vitrupe</t>
  </si>
  <si>
    <t>Vitrupes iela</t>
  </si>
  <si>
    <t>Svētciems</t>
  </si>
  <si>
    <t>Ābeļu iela</t>
  </si>
  <si>
    <t>Dzirnavu iela</t>
  </si>
  <si>
    <t>Dārza iela</t>
  </si>
  <si>
    <t>Jūras iela</t>
  </si>
  <si>
    <t>Kāpu iela</t>
  </si>
  <si>
    <t>Ķiršu iela</t>
  </si>
  <si>
    <t>Liepu iela</t>
  </si>
  <si>
    <t>Mazā Dārza iela</t>
  </si>
  <si>
    <t>Mehanizācijas iela</t>
  </si>
  <si>
    <t>Rīgas iela</t>
  </si>
  <si>
    <t>Saimniecības iela</t>
  </si>
  <si>
    <t>Svētupes iela</t>
  </si>
  <si>
    <t>Sēņu iela</t>
  </si>
  <si>
    <t>Upītes iela</t>
  </si>
  <si>
    <t>Aizsaules</t>
  </si>
  <si>
    <t>Austrumu</t>
  </si>
  <si>
    <t>Brīvības (1,06)</t>
  </si>
  <si>
    <t>Baznīcas</t>
  </si>
  <si>
    <t>Dārza (0,43)</t>
  </si>
  <si>
    <t>Kristiāna Dāla</t>
  </si>
  <si>
    <t>Gatves</t>
  </si>
  <si>
    <t>Jāna Asara</t>
  </si>
  <si>
    <t>Jūras</t>
  </si>
  <si>
    <t>Jūrmalas</t>
  </si>
  <si>
    <t>Ceptuves</t>
  </si>
  <si>
    <t>Kaiju</t>
  </si>
  <si>
    <t>Kāpu</t>
  </si>
  <si>
    <t>Kuģu</t>
  </si>
  <si>
    <t>Kr. Barona</t>
  </si>
  <si>
    <t>Lauku</t>
  </si>
  <si>
    <t>Liepu</t>
  </si>
  <si>
    <t>Miera</t>
  </si>
  <si>
    <t>Muzeja</t>
  </si>
  <si>
    <t>Mazā Kr.Valdemāra</t>
  </si>
  <si>
    <t>Nākotnes</t>
  </si>
  <si>
    <t>Parka</t>
  </si>
  <si>
    <t>Puškina</t>
  </si>
  <si>
    <t>Ozolu</t>
  </si>
  <si>
    <t>Raiņa</t>
  </si>
  <si>
    <t>Sporta</t>
  </si>
  <si>
    <t>Smilgu</t>
  </si>
  <si>
    <t>Smilšu</t>
  </si>
  <si>
    <t>Saules</t>
  </si>
  <si>
    <t>Upes</t>
  </si>
  <si>
    <t>K.Valdemāra (4,63)</t>
  </si>
  <si>
    <t>Zaļā</t>
  </si>
  <si>
    <t>Zāles</t>
  </si>
  <si>
    <t>Ziedu</t>
  </si>
  <si>
    <t>Zvejnieku</t>
  </si>
  <si>
    <t>Pārupes iela</t>
  </si>
  <si>
    <t>Skolas iela</t>
  </si>
  <si>
    <t xml:space="preserve">Muižas iela </t>
  </si>
  <si>
    <t>Ezera iela</t>
  </si>
  <si>
    <t>Jelgavkrasti</t>
  </si>
  <si>
    <t>Ceriņu iela</t>
  </si>
  <si>
    <t xml:space="preserve">Lazdu iela </t>
  </si>
  <si>
    <t>Tūja</t>
  </si>
  <si>
    <t>Bērzu iela</t>
  </si>
  <si>
    <t>Bangu iela</t>
  </si>
  <si>
    <t>Dzintaru iela</t>
  </si>
  <si>
    <t>Ievu iela</t>
  </si>
  <si>
    <t>Krasta iela</t>
  </si>
  <si>
    <t>Liedaga iela</t>
  </si>
  <si>
    <t>Medņu iela</t>
  </si>
  <si>
    <t>Meža iela</t>
  </si>
  <si>
    <t>Meldru iela</t>
  </si>
  <si>
    <t>Priežu iela</t>
  </si>
  <si>
    <t>Smilšu iela</t>
  </si>
  <si>
    <t>Smilgu iela</t>
  </si>
  <si>
    <t>Strautu iela</t>
  </si>
  <si>
    <t>Selgas iela</t>
  </si>
  <si>
    <t>Saules iela</t>
  </si>
  <si>
    <t>Upes iela</t>
  </si>
  <si>
    <t>Viļņu iela</t>
  </si>
  <si>
    <t>Ziedu iela</t>
  </si>
  <si>
    <t>Vētraines iela</t>
  </si>
  <si>
    <t>Iesēdumu un bedru labošana grants, šķembu segumos un uzlabotas grunts ceļos izmantojot pašvaldības materiālu</t>
  </si>
  <si>
    <t>Krūmu zāģēšana</t>
  </si>
  <si>
    <t>ha</t>
  </si>
  <si>
    <t>Salacgrīvas tilta uzturēšana, Dzelzs tilta uzturēšana Ainažu pagastā un Slūžu uzturēšana Liepupē</t>
  </si>
  <si>
    <t>Izcenojums</t>
  </si>
  <si>
    <t>ielas mēn:</t>
  </si>
  <si>
    <t>ceļi mēn:</t>
  </si>
  <si>
    <t>Kopā km pa teritorijām:</t>
  </si>
  <si>
    <t>Pavisam KOPĀ:</t>
  </si>
  <si>
    <t>m</t>
  </si>
  <si>
    <t xml:space="preserve">Grants, šķembu un uzlabotas grunts segumu  nošļūkšana   </t>
  </si>
  <si>
    <t>Datums</t>
  </si>
  <si>
    <t xml:space="preserve">Iesēdumu un bedru labošana grants, šķembu segumos un uzlabotas grunts ceļos izmantojot pašvaldības materiālu </t>
  </si>
  <si>
    <t>ielas m3</t>
  </si>
  <si>
    <t>ceļi m3</t>
  </si>
  <si>
    <t>ielas km:</t>
  </si>
  <si>
    <t>ceļi km:</t>
  </si>
  <si>
    <t>Krūmu atvašu pļaušana ar mehānisku rokas krūmu griezēju</t>
  </si>
  <si>
    <t>ielas ha</t>
  </si>
  <si>
    <t>ceļi ha</t>
  </si>
  <si>
    <t>ielas m</t>
  </si>
  <si>
    <t>ceļi m</t>
  </si>
  <si>
    <t>Kopā pa teritorijām:</t>
  </si>
  <si>
    <t>Summa</t>
  </si>
  <si>
    <t>Kopā</t>
  </si>
  <si>
    <t>Ceļa nosaukums</t>
  </si>
  <si>
    <t>Ielas nosaukums</t>
  </si>
  <si>
    <t>Bojāto plastmasas caurteku posmu nomaiņa vai jaunas caurtekas izbūve d=400</t>
  </si>
  <si>
    <t>Ceļa sāngrāvju tīrīšana ar ekskavatoru, izmetot grunti atbērtnē</t>
  </si>
  <si>
    <t>Nomaļu grunts uzaugumu noņemšana, grunti iekraujot transportā un aizvedot atbērtnē</t>
  </si>
  <si>
    <t>2016. gada APRĪLIS</t>
  </si>
  <si>
    <t>15.04.</t>
  </si>
  <si>
    <t>08.04.</t>
  </si>
  <si>
    <t>13.04.</t>
  </si>
  <si>
    <t>Bojāto plastmasas caurteku posmu nomaiņa vai jaunas caurtekas izbūve d=600</t>
  </si>
  <si>
    <t>20.04.</t>
  </si>
  <si>
    <t>Caurteku  izbūve d = 400 mm</t>
  </si>
  <si>
    <t>21.04.</t>
  </si>
  <si>
    <t xml:space="preserve"> </t>
  </si>
  <si>
    <t>25.04.</t>
  </si>
  <si>
    <t>29.04.</t>
  </si>
  <si>
    <t>Universālais ekskavatora - iekrāvēja stundas izmaksa nestandarta darbiem autoceļu tīklā</t>
  </si>
  <si>
    <t>st</t>
  </si>
  <si>
    <t>Bojāto plastmasas caurteku posmu nomaiņa vai jaunas caurtekas izbūve d = 400 mm</t>
  </si>
  <si>
    <t>Bojāto plastmasas caurteku posmu nomaiņa vai jaunas caurtekas izbūve d = 600 mm</t>
  </si>
  <si>
    <t>Ceļa sāngrāvju tīrīšana ar ekskavātoru izmetot grunti atbērtnē</t>
  </si>
  <si>
    <t>Nomaļu grunts uzauguma noņemšana, grunti iekraujot transportā un aizvedot atbērtnē</t>
  </si>
  <si>
    <t>Universālā ekskavatora-iekrāvēja stundas izmaksa nestandarta darbiem autoceļu tīklā</t>
  </si>
  <si>
    <t>ceļi st</t>
  </si>
  <si>
    <t>ielas st</t>
  </si>
  <si>
    <t>Kopā  pa teritorijām:</t>
  </si>
  <si>
    <t>Braslas -Strenči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</si>
</sst>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9"/>
      <color indexed="8"/>
      <name val="Calibri"/>
      <family val="2"/>
      <charset val="186"/>
    </font>
    <font>
      <sz val="11"/>
      <name val="Calibri"/>
      <family val="2"/>
      <charset val="186"/>
    </font>
    <font>
      <sz val="9"/>
      <name val="Calibri"/>
      <family val="2"/>
      <charset val="186"/>
    </font>
    <font>
      <sz val="11"/>
      <color rgb="FFFF0000"/>
      <name val="Calibri"/>
      <family val="2"/>
      <charset val="186"/>
    </font>
    <font>
      <sz val="9"/>
      <color indexed="8"/>
      <name val="Calibri"/>
      <family val="2"/>
      <charset val="1"/>
    </font>
    <font>
      <sz val="9"/>
      <name val="Calibri"/>
      <family val="2"/>
      <charset val="1"/>
    </font>
    <font>
      <sz val="11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color theme="0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b/>
      <sz val="10"/>
      <color indexed="8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name val="Calibri"/>
      <family val="2"/>
      <charset val="186"/>
    </font>
    <font>
      <sz val="9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38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Fill="1" applyBorder="1"/>
    <xf numFmtId="4" fontId="3" fillId="0" borderId="0" xfId="1" applyNumberFormat="1" applyFont="1" applyBorder="1"/>
    <xf numFmtId="43" fontId="3" fillId="0" borderId="0" xfId="1" applyNumberFormat="1" applyFont="1"/>
    <xf numFmtId="4" fontId="1" fillId="0" borderId="0" xfId="1" applyNumberFormat="1"/>
    <xf numFmtId="43" fontId="0" fillId="0" borderId="0" xfId="2" applyFont="1"/>
    <xf numFmtId="2" fontId="1" fillId="0" borderId="3" xfId="1" applyNumberFormat="1" applyFill="1" applyBorder="1" applyAlignment="1">
      <alignment horizontal="center"/>
    </xf>
    <xf numFmtId="4" fontId="6" fillId="0" borderId="3" xfId="1" applyNumberFormat="1" applyFont="1" applyFill="1" applyBorder="1" applyAlignment="1">
      <alignment horizontal="center"/>
    </xf>
    <xf numFmtId="4" fontId="7" fillId="0" borderId="3" xfId="1" applyNumberFormat="1" applyFont="1" applyFill="1" applyBorder="1" applyAlignment="1">
      <alignment horizontal="center"/>
    </xf>
    <xf numFmtId="4" fontId="6" fillId="0" borderId="5" xfId="1" applyNumberFormat="1" applyFont="1" applyFill="1" applyBorder="1" applyAlignment="1">
      <alignment horizontal="center"/>
    </xf>
    <xf numFmtId="4" fontId="7" fillId="0" borderId="5" xfId="1" applyNumberFormat="1" applyFont="1" applyFill="1" applyBorder="1" applyAlignment="1">
      <alignment horizontal="center"/>
    </xf>
    <xf numFmtId="4" fontId="6" fillId="0" borderId="10" xfId="1" applyNumberFormat="1" applyFont="1" applyFill="1" applyBorder="1" applyAlignment="1">
      <alignment horizontal="center"/>
    </xf>
    <xf numFmtId="4" fontId="6" fillId="0" borderId="11" xfId="1" applyNumberFormat="1" applyFont="1" applyFill="1" applyBorder="1" applyAlignment="1">
      <alignment horizontal="center"/>
    </xf>
    <xf numFmtId="49" fontId="2" fillId="0" borderId="3" xfId="1" applyNumberFormat="1" applyFont="1" applyBorder="1" applyAlignment="1">
      <alignment horizontal="left" wrapText="1"/>
    </xf>
    <xf numFmtId="2" fontId="2" fillId="0" borderId="3" xfId="1" applyNumberFormat="1" applyFont="1" applyBorder="1" applyAlignment="1">
      <alignment horizontal="center"/>
    </xf>
    <xf numFmtId="2" fontId="2" fillId="2" borderId="3" xfId="1" applyNumberFormat="1" applyFont="1" applyFill="1" applyBorder="1" applyAlignment="1">
      <alignment horizontal="center"/>
    </xf>
    <xf numFmtId="0" fontId="4" fillId="0" borderId="3" xfId="1" applyFont="1" applyBorder="1" applyAlignment="1">
      <alignment wrapText="1"/>
    </xf>
    <xf numFmtId="49" fontId="2" fillId="0" borderId="3" xfId="1" applyNumberFormat="1" applyFont="1" applyBorder="1" applyAlignment="1">
      <alignment wrapText="1"/>
    </xf>
    <xf numFmtId="49" fontId="2" fillId="0" borderId="3" xfId="1" applyNumberFormat="1" applyFont="1" applyFill="1" applyBorder="1" applyAlignment="1">
      <alignment wrapText="1"/>
    </xf>
    <xf numFmtId="0" fontId="6" fillId="0" borderId="3" xfId="1" applyFont="1" applyBorder="1" applyAlignment="1">
      <alignment horizontal="left" wrapText="1"/>
    </xf>
    <xf numFmtId="2" fontId="6" fillId="0" borderId="3" xfId="1" applyNumberFormat="1" applyFont="1" applyBorder="1" applyAlignment="1">
      <alignment horizontal="center"/>
    </xf>
    <xf numFmtId="0" fontId="7" fillId="0" borderId="3" xfId="1" applyFont="1" applyBorder="1" applyAlignment="1">
      <alignment horizontal="left" wrapText="1"/>
    </xf>
    <xf numFmtId="49" fontId="6" fillId="0" borderId="3" xfId="1" applyNumberFormat="1" applyFont="1" applyBorder="1" applyAlignment="1">
      <alignment horizontal="left" wrapText="1"/>
    </xf>
    <xf numFmtId="49" fontId="2" fillId="0" borderId="16" xfId="1" applyNumberFormat="1" applyFont="1" applyBorder="1" applyAlignment="1">
      <alignment horizontal="left" wrapText="1"/>
    </xf>
    <xf numFmtId="2" fontId="2" fillId="0" borderId="16" xfId="1" applyNumberFormat="1" applyFont="1" applyBorder="1" applyAlignment="1">
      <alignment horizontal="center"/>
    </xf>
    <xf numFmtId="0" fontId="1" fillId="0" borderId="0" xfId="1" applyAlignment="1">
      <alignment horizontal="right"/>
    </xf>
    <xf numFmtId="0" fontId="2" fillId="0" borderId="3" xfId="1" applyFont="1" applyBorder="1" applyAlignment="1">
      <alignment horizontal="left" wrapText="1"/>
    </xf>
    <xf numFmtId="49" fontId="4" fillId="0" borderId="3" xfId="1" applyNumberFormat="1" applyFont="1" applyBorder="1" applyAlignment="1">
      <alignment wrapText="1"/>
    </xf>
    <xf numFmtId="2" fontId="4" fillId="0" borderId="3" xfId="1" applyNumberFormat="1" applyFont="1" applyBorder="1" applyAlignment="1">
      <alignment horizontal="center"/>
    </xf>
    <xf numFmtId="2" fontId="6" fillId="2" borderId="3" xfId="1" applyNumberFormat="1" applyFont="1" applyFill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49" fontId="7" fillId="0" borderId="3" xfId="1" applyNumberFormat="1" applyFont="1" applyBorder="1" applyAlignment="1">
      <alignment horizontal="left" wrapText="1"/>
    </xf>
    <xf numFmtId="2" fontId="7" fillId="0" borderId="3" xfId="1" applyNumberFormat="1" applyFont="1" applyBorder="1" applyAlignment="1">
      <alignment horizontal="center"/>
    </xf>
    <xf numFmtId="2" fontId="7" fillId="2" borderId="3" xfId="1" applyNumberFormat="1" applyFont="1" applyFill="1" applyBorder="1" applyAlignment="1">
      <alignment horizontal="center"/>
    </xf>
    <xf numFmtId="49" fontId="2" fillId="0" borderId="3" xfId="1" applyNumberFormat="1" applyFont="1" applyFill="1" applyBorder="1" applyAlignment="1">
      <alignment horizontal="left" wrapText="1"/>
    </xf>
    <xf numFmtId="49" fontId="4" fillId="0" borderId="3" xfId="1" applyNumberFormat="1" applyFont="1" applyBorder="1" applyAlignment="1">
      <alignment horizontal="left" wrapText="1"/>
    </xf>
    <xf numFmtId="2" fontId="2" fillId="0" borderId="3" xfId="1" applyNumberFormat="1" applyFont="1" applyFill="1" applyBorder="1" applyAlignment="1">
      <alignment horizontal="center"/>
    </xf>
    <xf numFmtId="0" fontId="1" fillId="0" borderId="0" xfId="1" applyAlignment="1">
      <alignment horizontal="center" vertical="center"/>
    </xf>
    <xf numFmtId="2" fontId="2" fillId="0" borderId="26" xfId="1" applyNumberFormat="1" applyFont="1" applyBorder="1" applyAlignment="1">
      <alignment horizontal="center"/>
    </xf>
    <xf numFmtId="2" fontId="4" fillId="2" borderId="26" xfId="1" applyNumberFormat="1" applyFont="1" applyFill="1" applyBorder="1" applyAlignment="1">
      <alignment horizontal="center"/>
    </xf>
    <xf numFmtId="2" fontId="2" fillId="2" borderId="26" xfId="1" applyNumberFormat="1" applyFont="1" applyFill="1" applyBorder="1" applyAlignment="1">
      <alignment horizontal="center"/>
    </xf>
    <xf numFmtId="2" fontId="2" fillId="3" borderId="26" xfId="1" applyNumberFormat="1" applyFont="1" applyFill="1" applyBorder="1" applyAlignment="1">
      <alignment horizontal="center"/>
    </xf>
    <xf numFmtId="2" fontId="6" fillId="0" borderId="26" xfId="1" applyNumberFormat="1" applyFont="1" applyBorder="1" applyAlignment="1">
      <alignment horizontal="center"/>
    </xf>
    <xf numFmtId="2" fontId="4" fillId="0" borderId="26" xfId="1" applyNumberFormat="1" applyFont="1" applyBorder="1" applyAlignment="1">
      <alignment horizontal="center"/>
    </xf>
    <xf numFmtId="2" fontId="6" fillId="0" borderId="26" xfId="1" applyNumberFormat="1" applyFont="1" applyFill="1" applyBorder="1" applyAlignment="1">
      <alignment horizontal="center"/>
    </xf>
    <xf numFmtId="2" fontId="2" fillId="0" borderId="26" xfId="1" applyNumberFormat="1" applyFont="1" applyFill="1" applyBorder="1" applyAlignment="1">
      <alignment horizontal="center"/>
    </xf>
    <xf numFmtId="49" fontId="6" fillId="0" borderId="26" xfId="1" applyNumberFormat="1" applyFont="1" applyBorder="1" applyAlignment="1">
      <alignment horizontal="center"/>
    </xf>
    <xf numFmtId="49" fontId="6" fillId="0" borderId="19" xfId="1" applyNumberFormat="1" applyFont="1" applyBorder="1" applyAlignment="1">
      <alignment horizontal="left" wrapText="1"/>
    </xf>
    <xf numFmtId="2" fontId="6" fillId="0" borderId="19" xfId="1" applyNumberFormat="1" applyFont="1" applyBorder="1" applyAlignment="1">
      <alignment horizontal="center"/>
    </xf>
    <xf numFmtId="4" fontId="1" fillId="0" borderId="14" xfId="1" applyNumberFormat="1" applyFill="1" applyBorder="1" applyAlignment="1">
      <alignment horizontal="center"/>
    </xf>
    <xf numFmtId="49" fontId="2" fillId="0" borderId="10" xfId="1" applyNumberFormat="1" applyFont="1" applyBorder="1" applyAlignment="1">
      <alignment wrapText="1"/>
    </xf>
    <xf numFmtId="2" fontId="2" fillId="0" borderId="29" xfId="1" applyNumberFormat="1" applyFont="1" applyBorder="1" applyAlignment="1">
      <alignment horizontal="center"/>
    </xf>
    <xf numFmtId="4" fontId="6" fillId="0" borderId="29" xfId="1" applyNumberFormat="1" applyFont="1" applyFill="1" applyBorder="1" applyAlignment="1">
      <alignment horizontal="center"/>
    </xf>
    <xf numFmtId="0" fontId="1" fillId="0" borderId="12" xfId="1" applyFill="1" applyBorder="1"/>
    <xf numFmtId="0" fontId="1" fillId="0" borderId="13" xfId="1" applyFill="1" applyBorder="1" applyAlignment="1">
      <alignment horizontal="right"/>
    </xf>
    <xf numFmtId="4" fontId="1" fillId="0" borderId="30" xfId="1" applyNumberFormat="1" applyFill="1" applyBorder="1" applyAlignment="1">
      <alignment horizontal="center"/>
    </xf>
    <xf numFmtId="2" fontId="1" fillId="0" borderId="16" xfId="1" applyNumberFormat="1" applyFill="1" applyBorder="1" applyAlignment="1">
      <alignment horizontal="center"/>
    </xf>
    <xf numFmtId="2" fontId="1" fillId="0" borderId="17" xfId="1" applyNumberFormat="1" applyFill="1" applyBorder="1" applyAlignment="1">
      <alignment horizontal="center"/>
    </xf>
    <xf numFmtId="2" fontId="1" fillId="0" borderId="5" xfId="1" applyNumberFormat="1" applyFill="1" applyBorder="1" applyAlignment="1">
      <alignment horizontal="center"/>
    </xf>
    <xf numFmtId="2" fontId="1" fillId="0" borderId="7" xfId="1" applyNumberFormat="1" applyFill="1" applyBorder="1" applyAlignment="1">
      <alignment horizontal="center"/>
    </xf>
    <xf numFmtId="2" fontId="1" fillId="0" borderId="8" xfId="1" applyNumberFormat="1" applyFill="1" applyBorder="1" applyAlignment="1">
      <alignment horizontal="center"/>
    </xf>
    <xf numFmtId="2" fontId="2" fillId="0" borderId="7" xfId="1" applyNumberFormat="1" applyFont="1" applyFill="1" applyBorder="1" applyAlignment="1">
      <alignment horizontal="center"/>
    </xf>
    <xf numFmtId="2" fontId="2" fillId="0" borderId="5" xfId="1" applyNumberFormat="1" applyFont="1" applyFill="1" applyBorder="1" applyAlignment="1">
      <alignment horizontal="center"/>
    </xf>
    <xf numFmtId="4" fontId="6" fillId="0" borderId="7" xfId="1" applyNumberFormat="1" applyFont="1" applyFill="1" applyBorder="1" applyAlignment="1">
      <alignment horizontal="center"/>
    </xf>
    <xf numFmtId="4" fontId="6" fillId="0" borderId="8" xfId="1" applyNumberFormat="1" applyFont="1" applyFill="1" applyBorder="1" applyAlignment="1">
      <alignment horizontal="center"/>
    </xf>
    <xf numFmtId="0" fontId="9" fillId="0" borderId="0" xfId="1" applyFont="1" applyAlignment="1">
      <alignment horizontal="center" vertical="center"/>
    </xf>
    <xf numFmtId="0" fontId="8" fillId="0" borderId="32" xfId="1" applyFont="1" applyBorder="1"/>
    <xf numFmtId="2" fontId="9" fillId="0" borderId="0" xfId="1" applyNumberFormat="1" applyFont="1" applyAlignment="1">
      <alignment horizontal="center" vertical="center"/>
    </xf>
    <xf numFmtId="0" fontId="8" fillId="0" borderId="36" xfId="1" applyFont="1" applyBorder="1"/>
    <xf numFmtId="0" fontId="8" fillId="0" borderId="37" xfId="1" applyFont="1" applyBorder="1"/>
    <xf numFmtId="43" fontId="9" fillId="0" borderId="0" xfId="2" applyFont="1" applyAlignment="1">
      <alignment horizontal="left" vertical="center"/>
    </xf>
    <xf numFmtId="0" fontId="8" fillId="0" borderId="35" xfId="1" applyFont="1" applyBorder="1" applyAlignment="1">
      <alignment horizontal="right"/>
    </xf>
    <xf numFmtId="2" fontId="12" fillId="0" borderId="0" xfId="1" applyNumberFormat="1" applyFont="1" applyAlignment="1">
      <alignment horizontal="center" vertical="center"/>
    </xf>
    <xf numFmtId="0" fontId="8" fillId="0" borderId="38" xfId="1" applyFont="1" applyBorder="1" applyAlignment="1">
      <alignment horizontal="right"/>
    </xf>
    <xf numFmtId="2" fontId="8" fillId="0" borderId="36" xfId="1" applyNumberFormat="1" applyFont="1" applyBorder="1" applyAlignment="1">
      <alignment horizontal="center"/>
    </xf>
    <xf numFmtId="2" fontId="8" fillId="0" borderId="37" xfId="1" applyNumberFormat="1" applyFont="1" applyBorder="1" applyAlignment="1">
      <alignment horizontal="center"/>
    </xf>
    <xf numFmtId="2" fontId="11" fillId="0" borderId="36" xfId="1" applyNumberFormat="1" applyFont="1" applyBorder="1" applyAlignment="1">
      <alignment horizontal="center"/>
    </xf>
    <xf numFmtId="2" fontId="11" fillId="0" borderId="37" xfId="1" applyNumberFormat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9" fillId="0" borderId="10" xfId="1" applyFont="1" applyBorder="1" applyAlignment="1">
      <alignment horizontal="center" vertical="center"/>
    </xf>
    <xf numFmtId="0" fontId="8" fillId="0" borderId="40" xfId="1" applyFont="1" applyBorder="1"/>
    <xf numFmtId="0" fontId="8" fillId="0" borderId="41" xfId="1" applyFont="1" applyBorder="1"/>
    <xf numFmtId="0" fontId="8" fillId="0" borderId="42" xfId="1" applyFont="1" applyBorder="1"/>
    <xf numFmtId="0" fontId="8" fillId="0" borderId="1" xfId="1" applyFont="1" applyBorder="1"/>
    <xf numFmtId="0" fontId="11" fillId="0" borderId="43" xfId="1" applyFont="1" applyBorder="1"/>
    <xf numFmtId="0" fontId="11" fillId="0" borderId="44" xfId="1" applyFont="1" applyBorder="1"/>
    <xf numFmtId="0" fontId="12" fillId="0" borderId="9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2" fontId="13" fillId="0" borderId="4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2" fontId="8" fillId="0" borderId="5" xfId="1" applyNumberFormat="1" applyFont="1" applyBorder="1" applyAlignment="1">
      <alignment horizontal="center" vertical="center"/>
    </xf>
    <xf numFmtId="4" fontId="6" fillId="0" borderId="26" xfId="1" applyNumberFormat="1" applyFont="1" applyFill="1" applyBorder="1" applyAlignment="1">
      <alignment horizontal="center"/>
    </xf>
    <xf numFmtId="4" fontId="6" fillId="0" borderId="19" xfId="1" applyNumberFormat="1" applyFont="1" applyFill="1" applyBorder="1" applyAlignment="1">
      <alignment horizontal="center"/>
    </xf>
    <xf numFmtId="2" fontId="4" fillId="0" borderId="26" xfId="1" applyNumberFormat="1" applyFont="1" applyFill="1" applyBorder="1" applyAlignment="1">
      <alignment horizontal="center"/>
    </xf>
    <xf numFmtId="2" fontId="7" fillId="0" borderId="26" xfId="1" applyNumberFormat="1" applyFont="1" applyFill="1" applyBorder="1" applyAlignment="1">
      <alignment horizontal="center"/>
    </xf>
    <xf numFmtId="4" fontId="1" fillId="0" borderId="55" xfId="1" applyNumberFormat="1" applyFill="1" applyBorder="1" applyAlignment="1">
      <alignment horizontal="center"/>
    </xf>
    <xf numFmtId="4" fontId="1" fillId="0" borderId="53" xfId="1" applyNumberFormat="1" applyFill="1" applyBorder="1" applyAlignment="1">
      <alignment horizontal="center"/>
    </xf>
    <xf numFmtId="0" fontId="1" fillId="0" borderId="20" xfId="1" applyFill="1" applyBorder="1"/>
    <xf numFmtId="4" fontId="1" fillId="0" borderId="18" xfId="1" applyNumberFormat="1" applyFill="1" applyBorder="1" applyAlignment="1">
      <alignment horizontal="center"/>
    </xf>
    <xf numFmtId="2" fontId="2" fillId="0" borderId="27" xfId="1" applyNumberFormat="1" applyFont="1" applyFill="1" applyBorder="1" applyAlignment="1">
      <alignment horizontal="center"/>
    </xf>
    <xf numFmtId="2" fontId="2" fillId="0" borderId="29" xfId="1" applyNumberFormat="1" applyFont="1" applyFill="1" applyBorder="1" applyAlignment="1">
      <alignment horizontal="center"/>
    </xf>
    <xf numFmtId="49" fontId="6" fillId="0" borderId="26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6" fillId="0" borderId="7" xfId="1" applyNumberFormat="1" applyFont="1" applyBorder="1" applyAlignment="1">
      <alignment horizontal="left" wrapText="1"/>
    </xf>
    <xf numFmtId="2" fontId="6" fillId="0" borderId="7" xfId="1" applyNumberFormat="1" applyFont="1" applyBorder="1" applyAlignment="1">
      <alignment horizontal="center"/>
    </xf>
    <xf numFmtId="0" fontId="2" fillId="0" borderId="10" xfId="1" applyFont="1" applyFill="1" applyBorder="1" applyAlignment="1">
      <alignment horizontal="left" wrapText="1"/>
    </xf>
    <xf numFmtId="2" fontId="2" fillId="2" borderId="29" xfId="1" applyNumberFormat="1" applyFont="1" applyFill="1" applyBorder="1" applyAlignment="1">
      <alignment horizontal="center"/>
    </xf>
    <xf numFmtId="2" fontId="2" fillId="0" borderId="10" xfId="1" applyNumberFormat="1" applyFont="1" applyFill="1" applyBorder="1" applyAlignment="1">
      <alignment horizontal="center"/>
    </xf>
    <xf numFmtId="2" fontId="6" fillId="0" borderId="27" xfId="1" applyNumberFormat="1" applyFont="1" applyBorder="1" applyAlignment="1">
      <alignment horizontal="center"/>
    </xf>
    <xf numFmtId="2" fontId="6" fillId="0" borderId="27" xfId="1" applyNumberFormat="1" applyFont="1" applyFill="1" applyBorder="1" applyAlignment="1">
      <alignment horizontal="center"/>
    </xf>
    <xf numFmtId="0" fontId="1" fillId="0" borderId="60" xfId="1" applyFill="1" applyBorder="1" applyAlignment="1">
      <alignment horizontal="center"/>
    </xf>
    <xf numFmtId="0" fontId="1" fillId="0" borderId="52" xfId="1" applyFill="1" applyBorder="1" applyAlignment="1">
      <alignment horizontal="center"/>
    </xf>
    <xf numFmtId="0" fontId="1" fillId="0" borderId="61" xfId="1" applyFill="1" applyBorder="1" applyAlignment="1">
      <alignment horizontal="center"/>
    </xf>
    <xf numFmtId="0" fontId="1" fillId="0" borderId="57" xfId="1" applyFill="1" applyBorder="1" applyAlignment="1">
      <alignment horizontal="center"/>
    </xf>
    <xf numFmtId="0" fontId="1" fillId="0" borderId="56" xfId="1" applyBorder="1" applyAlignment="1">
      <alignment horizontal="center"/>
    </xf>
    <xf numFmtId="0" fontId="1" fillId="0" borderId="52" xfId="1" applyBorder="1" applyAlignment="1">
      <alignment horizontal="center"/>
    </xf>
    <xf numFmtId="0" fontId="5" fillId="0" borderId="52" xfId="1" applyFont="1" applyBorder="1" applyAlignment="1">
      <alignment horizontal="center"/>
    </xf>
    <xf numFmtId="0" fontId="1" fillId="0" borderId="60" xfId="1" applyBorder="1" applyAlignment="1">
      <alignment horizontal="center"/>
    </xf>
    <xf numFmtId="0" fontId="1" fillId="0" borderId="57" xfId="1" applyBorder="1" applyAlignment="1">
      <alignment horizontal="center"/>
    </xf>
    <xf numFmtId="0" fontId="1" fillId="0" borderId="52" xfId="1" applyFill="1" applyBorder="1" applyAlignment="1">
      <alignment horizontal="center" vertical="center"/>
    </xf>
    <xf numFmtId="2" fontId="6" fillId="2" borderId="3" xfId="1" applyNumberFormat="1" applyFont="1" applyFill="1" applyBorder="1" applyAlignment="1">
      <alignment horizontal="center" vertical="center"/>
    </xf>
    <xf numFmtId="0" fontId="1" fillId="0" borderId="52" xfId="1" applyBorder="1" applyAlignment="1">
      <alignment horizontal="center" vertical="center"/>
    </xf>
    <xf numFmtId="2" fontId="2" fillId="2" borderId="26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7" fillId="0" borderId="26" xfId="1" applyNumberFormat="1" applyFont="1" applyFill="1" applyBorder="1" applyAlignment="1">
      <alignment horizontal="center"/>
    </xf>
    <xf numFmtId="4" fontId="6" fillId="2" borderId="26" xfId="1" applyNumberFormat="1" applyFont="1" applyFill="1" applyBorder="1" applyAlignment="1">
      <alignment horizontal="center"/>
    </xf>
    <xf numFmtId="4" fontId="6" fillId="3" borderId="26" xfId="1" applyNumberFormat="1" applyFont="1" applyFill="1" applyBorder="1" applyAlignment="1">
      <alignment horizontal="center"/>
    </xf>
    <xf numFmtId="2" fontId="2" fillId="0" borderId="11" xfId="1" applyNumberFormat="1" applyFont="1" applyFill="1" applyBorder="1" applyAlignment="1">
      <alignment horizontal="center"/>
    </xf>
    <xf numFmtId="2" fontId="2" fillId="0" borderId="8" xfId="1" applyNumberFormat="1" applyFont="1" applyFill="1" applyBorder="1" applyAlignment="1">
      <alignment horizontal="center"/>
    </xf>
    <xf numFmtId="49" fontId="2" fillId="0" borderId="24" xfId="1" applyNumberFormat="1" applyFont="1" applyFill="1" applyBorder="1" applyAlignment="1">
      <alignment horizontal="center"/>
    </xf>
    <xf numFmtId="49" fontId="2" fillId="0" borderId="23" xfId="1" applyNumberFormat="1" applyFont="1" applyFill="1" applyBorder="1" applyAlignment="1">
      <alignment horizontal="center"/>
    </xf>
    <xf numFmtId="49" fontId="2" fillId="0" borderId="21" xfId="1" applyNumberFormat="1" applyFont="1" applyFill="1" applyBorder="1" applyAlignment="1">
      <alignment horizontal="center"/>
    </xf>
    <xf numFmtId="4" fontId="6" fillId="0" borderId="27" xfId="1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2" fillId="0" borderId="60" xfId="1" applyNumberFormat="1" applyFont="1" applyFill="1" applyBorder="1" applyAlignment="1">
      <alignment wrapText="1"/>
    </xf>
    <xf numFmtId="49" fontId="2" fillId="0" borderId="52" xfId="1" applyNumberFormat="1" applyFont="1" applyFill="1" applyBorder="1" applyAlignment="1">
      <alignment wrapText="1"/>
    </xf>
    <xf numFmtId="49" fontId="2" fillId="0" borderId="57" xfId="1" applyNumberFormat="1" applyFont="1" applyFill="1" applyBorder="1" applyAlignment="1">
      <alignment wrapText="1"/>
    </xf>
    <xf numFmtId="49" fontId="6" fillId="0" borderId="60" xfId="1" applyNumberFormat="1" applyFont="1" applyFill="1" applyBorder="1" applyAlignment="1">
      <alignment wrapText="1"/>
    </xf>
    <xf numFmtId="49" fontId="6" fillId="0" borderId="52" xfId="1" applyNumberFormat="1" applyFont="1" applyFill="1" applyBorder="1" applyAlignment="1">
      <alignment wrapText="1"/>
    </xf>
    <xf numFmtId="49" fontId="7" fillId="0" borderId="52" xfId="1" applyNumberFormat="1" applyFont="1" applyFill="1" applyBorder="1" applyAlignment="1">
      <alignment wrapText="1"/>
    </xf>
    <xf numFmtId="49" fontId="6" fillId="0" borderId="57" xfId="1" applyNumberFormat="1" applyFont="1" applyFill="1" applyBorder="1" applyAlignment="1">
      <alignment wrapText="1"/>
    </xf>
    <xf numFmtId="49" fontId="2" fillId="0" borderId="58" xfId="1" applyNumberFormat="1" applyFont="1" applyFill="1" applyBorder="1" applyAlignment="1">
      <alignment wrapText="1"/>
    </xf>
    <xf numFmtId="0" fontId="15" fillId="0" borderId="71" xfId="1" applyFont="1" applyFill="1" applyBorder="1" applyAlignment="1">
      <alignment horizontal="center"/>
    </xf>
    <xf numFmtId="0" fontId="15" fillId="0" borderId="12" xfId="1" applyFont="1" applyFill="1" applyBorder="1" applyAlignment="1">
      <alignment horizontal="center"/>
    </xf>
    <xf numFmtId="0" fontId="15" fillId="0" borderId="13" xfId="1" applyFont="1" applyFill="1" applyBorder="1" applyAlignment="1">
      <alignment horizontal="center"/>
    </xf>
    <xf numFmtId="0" fontId="15" fillId="0" borderId="30" xfId="1" applyFont="1" applyBorder="1" applyAlignment="1">
      <alignment horizontal="center"/>
    </xf>
    <xf numFmtId="0" fontId="15" fillId="0" borderId="14" xfId="1" applyFont="1" applyBorder="1" applyAlignment="1">
      <alignment horizontal="center"/>
    </xf>
    <xf numFmtId="0" fontId="16" fillId="0" borderId="13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15" fillId="0" borderId="22" xfId="1" applyFont="1" applyBorder="1" applyAlignment="1">
      <alignment horizontal="center"/>
    </xf>
    <xf numFmtId="0" fontId="15" fillId="0" borderId="23" xfId="1" applyFont="1" applyBorder="1" applyAlignment="1">
      <alignment horizontal="center"/>
    </xf>
    <xf numFmtId="4" fontId="1" fillId="0" borderId="16" xfId="1" applyNumberFormat="1" applyFont="1" applyFill="1" applyBorder="1" applyAlignment="1">
      <alignment horizontal="center"/>
    </xf>
    <xf numFmtId="0" fontId="0" fillId="0" borderId="0" xfId="0"/>
    <xf numFmtId="2" fontId="3" fillId="0" borderId="3" xfId="1" applyNumberFormat="1" applyFont="1" applyFill="1" applyBorder="1" applyAlignment="1">
      <alignment horizontal="center"/>
    </xf>
    <xf numFmtId="2" fontId="3" fillId="0" borderId="26" xfId="1" applyNumberFormat="1" applyFont="1" applyFill="1" applyBorder="1" applyAlignment="1">
      <alignment horizontal="center"/>
    </xf>
    <xf numFmtId="2" fontId="3" fillId="0" borderId="7" xfId="1" applyNumberFormat="1" applyFont="1" applyFill="1" applyBorder="1" applyAlignment="1">
      <alignment horizontal="center"/>
    </xf>
    <xf numFmtId="2" fontId="3" fillId="0" borderId="27" xfId="1" applyNumberFormat="1" applyFont="1" applyFill="1" applyBorder="1" applyAlignment="1">
      <alignment horizontal="center"/>
    </xf>
    <xf numFmtId="0" fontId="14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43" xfId="1" applyFont="1" applyBorder="1" applyAlignment="1">
      <alignment horizontal="center"/>
    </xf>
    <xf numFmtId="0" fontId="11" fillId="0" borderId="44" xfId="1" applyFont="1" applyBorder="1" applyAlignment="1">
      <alignment horizontal="center"/>
    </xf>
    <xf numFmtId="9" fontId="9" fillId="0" borderId="0" xfId="1" applyNumberFormat="1" applyFont="1" applyAlignment="1">
      <alignment horizontal="center" vertical="center"/>
    </xf>
    <xf numFmtId="0" fontId="0" fillId="0" borderId="0" xfId="0" applyBorder="1"/>
    <xf numFmtId="0" fontId="8" fillId="0" borderId="33" xfId="1" applyFont="1" applyBorder="1"/>
    <xf numFmtId="0" fontId="8" fillId="0" borderId="34" xfId="1" applyFont="1" applyBorder="1"/>
    <xf numFmtId="0" fontId="8" fillId="0" borderId="0" xfId="1" applyFont="1" applyBorder="1" applyAlignment="1">
      <alignment horizontal="right"/>
    </xf>
    <xf numFmtId="2" fontId="11" fillId="0" borderId="0" xfId="1" applyNumberFormat="1" applyFont="1" applyBorder="1" applyAlignment="1">
      <alignment horizontal="center"/>
    </xf>
    <xf numFmtId="2" fontId="14" fillId="0" borderId="0" xfId="1" applyNumberFormat="1" applyFont="1" applyBorder="1" applyAlignment="1">
      <alignment horizontal="center" vertical="center"/>
    </xf>
    <xf numFmtId="2" fontId="14" fillId="0" borderId="4" xfId="1" applyNumberFormat="1" applyFont="1" applyBorder="1" applyAlignment="1">
      <alignment horizontal="center" vertical="center"/>
    </xf>
    <xf numFmtId="2" fontId="11" fillId="0" borderId="3" xfId="1" applyNumberFormat="1" applyFont="1" applyBorder="1" applyAlignment="1">
      <alignment horizontal="center" vertical="center"/>
    </xf>
    <xf numFmtId="2" fontId="11" fillId="0" borderId="5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right"/>
    </xf>
    <xf numFmtId="2" fontId="13" fillId="0" borderId="9" xfId="1" applyNumberFormat="1" applyFont="1" applyBorder="1" applyAlignment="1">
      <alignment horizontal="center" vertical="center"/>
    </xf>
    <xf numFmtId="2" fontId="8" fillId="0" borderId="10" xfId="1" applyNumberFormat="1" applyFont="1" applyBorder="1" applyAlignment="1">
      <alignment horizontal="center" vertical="center"/>
    </xf>
    <xf numFmtId="2" fontId="8" fillId="0" borderId="11" xfId="1" applyNumberFormat="1" applyFont="1" applyBorder="1" applyAlignment="1">
      <alignment horizontal="center" vertical="center"/>
    </xf>
    <xf numFmtId="2" fontId="14" fillId="0" borderId="12" xfId="1" applyNumberFormat="1" applyFont="1" applyBorder="1" applyAlignment="1">
      <alignment horizontal="center" vertical="center"/>
    </xf>
    <xf numFmtId="2" fontId="11" fillId="0" borderId="13" xfId="1" applyNumberFormat="1" applyFont="1" applyBorder="1" applyAlignment="1">
      <alignment horizontal="center" vertical="center"/>
    </xf>
    <xf numFmtId="2" fontId="11" fillId="0" borderId="14" xfId="1" applyNumberFormat="1" applyFont="1" applyBorder="1" applyAlignment="1">
      <alignment horizontal="center" vertical="center"/>
    </xf>
    <xf numFmtId="0" fontId="8" fillId="0" borderId="41" xfId="1" applyFont="1" applyBorder="1" applyAlignment="1">
      <alignment horizontal="center"/>
    </xf>
    <xf numFmtId="0" fontId="8" fillId="0" borderId="42" xfId="1" applyFont="1" applyBorder="1" applyAlignment="1">
      <alignment horizontal="center"/>
    </xf>
    <xf numFmtId="0" fontId="0" fillId="0" borderId="9" xfId="0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/>
    <xf numFmtId="2" fontId="14" fillId="0" borderId="13" xfId="1" applyNumberFormat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2" fontId="10" fillId="0" borderId="72" xfId="1" applyNumberFormat="1" applyFont="1" applyBorder="1" applyAlignment="1">
      <alignment horizontal="center" vertical="center"/>
    </xf>
    <xf numFmtId="0" fontId="10" fillId="0" borderId="72" xfId="1" applyFont="1" applyBorder="1" applyAlignment="1">
      <alignment horizontal="center" vertical="center"/>
    </xf>
    <xf numFmtId="2" fontId="6" fillId="0" borderId="28" xfId="1" applyNumberFormat="1" applyFont="1" applyFill="1" applyBorder="1" applyAlignment="1">
      <alignment horizontal="center"/>
    </xf>
    <xf numFmtId="0" fontId="16" fillId="0" borderId="39" xfId="1" applyFont="1" applyBorder="1" applyAlignment="1">
      <alignment horizontal="center" vertical="center" wrapText="1"/>
    </xf>
    <xf numFmtId="0" fontId="16" fillId="0" borderId="62" xfId="1" applyFont="1" applyBorder="1" applyAlignment="1">
      <alignment horizontal="center" vertical="center" wrapText="1"/>
    </xf>
    <xf numFmtId="0" fontId="3" fillId="0" borderId="3" xfId="1" applyFont="1" applyBorder="1"/>
    <xf numFmtId="0" fontId="1" fillId="0" borderId="3" xfId="1" applyBorder="1"/>
    <xf numFmtId="0" fontId="5" fillId="0" borderId="3" xfId="1" applyFont="1" applyFill="1" applyBorder="1"/>
    <xf numFmtId="0" fontId="16" fillId="0" borderId="55" xfId="1" applyFont="1" applyBorder="1" applyAlignment="1">
      <alignment horizontal="center" vertical="center" wrapText="1"/>
    </xf>
    <xf numFmtId="0" fontId="15" fillId="0" borderId="39" xfId="1" applyFont="1" applyBorder="1" applyAlignment="1">
      <alignment horizontal="center" wrapText="1"/>
    </xf>
    <xf numFmtId="0" fontId="3" fillId="0" borderId="26" xfId="1" applyFont="1" applyBorder="1"/>
    <xf numFmtId="0" fontId="1" fillId="0" borderId="26" xfId="1" applyBorder="1"/>
    <xf numFmtId="0" fontId="5" fillId="0" borderId="26" xfId="1" applyFont="1" applyFill="1" applyBorder="1"/>
    <xf numFmtId="0" fontId="1" fillId="0" borderId="0" xfId="1"/>
    <xf numFmtId="4" fontId="3" fillId="0" borderId="0" xfId="1" applyNumberFormat="1" applyFont="1" applyBorder="1"/>
    <xf numFmtId="4" fontId="1" fillId="0" borderId="0" xfId="1" applyNumberFormat="1"/>
    <xf numFmtId="4" fontId="1" fillId="0" borderId="25" xfId="1" applyNumberFormat="1" applyFont="1" applyFill="1" applyBorder="1" applyAlignment="1">
      <alignment horizontal="center"/>
    </xf>
    <xf numFmtId="2" fontId="2" fillId="0" borderId="10" xfId="1" applyNumberFormat="1" applyFont="1" applyBorder="1" applyAlignment="1">
      <alignment horizontal="center"/>
    </xf>
    <xf numFmtId="0" fontId="15" fillId="0" borderId="2" xfId="1" applyFont="1" applyBorder="1" applyAlignment="1">
      <alignment horizontal="center" wrapText="1"/>
    </xf>
    <xf numFmtId="0" fontId="15" fillId="0" borderId="39" xfId="1" applyFont="1" applyBorder="1" applyAlignment="1">
      <alignment horizontal="center"/>
    </xf>
    <xf numFmtId="0" fontId="3" fillId="0" borderId="29" xfId="1" applyFont="1" applyBorder="1"/>
    <xf numFmtId="0" fontId="3" fillId="0" borderId="10" xfId="1" applyFont="1" applyBorder="1"/>
    <xf numFmtId="0" fontId="3" fillId="0" borderId="27" xfId="1" applyFont="1" applyBorder="1"/>
    <xf numFmtId="0" fontId="3" fillId="0" borderId="7" xfId="1" applyFont="1" applyBorder="1"/>
    <xf numFmtId="2" fontId="18" fillId="0" borderId="65" xfId="1" applyNumberFormat="1" applyFont="1" applyFill="1" applyBorder="1" applyAlignment="1">
      <alignment horizontal="center"/>
    </xf>
    <xf numFmtId="0" fontId="4" fillId="0" borderId="26" xfId="1" applyFont="1" applyBorder="1"/>
    <xf numFmtId="0" fontId="4" fillId="0" borderId="26" xfId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4" fontId="6" fillId="0" borderId="51" xfId="1" applyNumberFormat="1" applyFont="1" applyFill="1" applyBorder="1" applyAlignment="1">
      <alignment horizontal="center"/>
    </xf>
    <xf numFmtId="2" fontId="1" fillId="0" borderId="25" xfId="1" applyNumberFormat="1" applyFill="1" applyBorder="1" applyAlignment="1">
      <alignment horizontal="center"/>
    </xf>
    <xf numFmtId="2" fontId="1" fillId="0" borderId="26" xfId="1" applyNumberFormat="1" applyFill="1" applyBorder="1" applyAlignment="1">
      <alignment horizontal="center"/>
    </xf>
    <xf numFmtId="2" fontId="1" fillId="0" borderId="27" xfId="1" applyNumberFormat="1" applyFill="1" applyBorder="1" applyAlignment="1">
      <alignment horizontal="center"/>
    </xf>
    <xf numFmtId="0" fontId="15" fillId="0" borderId="24" xfId="1" applyFont="1" applyBorder="1" applyAlignment="1">
      <alignment horizontal="center"/>
    </xf>
    <xf numFmtId="2" fontId="2" fillId="0" borderId="68" xfId="1" applyNumberFormat="1" applyFont="1" applyBorder="1" applyAlignment="1">
      <alignment horizontal="center"/>
    </xf>
    <xf numFmtId="2" fontId="2" fillId="0" borderId="73" xfId="1" applyNumberFormat="1" applyFont="1" applyBorder="1" applyAlignment="1">
      <alignment horizontal="center"/>
    </xf>
    <xf numFmtId="0" fontId="3" fillId="0" borderId="51" xfId="1" applyFont="1" applyBorder="1"/>
    <xf numFmtId="2" fontId="2" fillId="0" borderId="51" xfId="1" applyNumberFormat="1" applyFont="1" applyBorder="1" applyAlignment="1">
      <alignment horizontal="center"/>
    </xf>
    <xf numFmtId="2" fontId="3" fillId="0" borderId="51" xfId="1" applyNumberFormat="1" applyFont="1" applyBorder="1" applyAlignment="1">
      <alignment horizontal="center" vertical="center"/>
    </xf>
    <xf numFmtId="0" fontId="1" fillId="0" borderId="51" xfId="1" applyBorder="1"/>
    <xf numFmtId="0" fontId="5" fillId="0" borderId="51" xfId="1" applyFont="1" applyFill="1" applyBorder="1"/>
    <xf numFmtId="0" fontId="3" fillId="0" borderId="73" xfId="1" applyFont="1" applyBorder="1"/>
    <xf numFmtId="0" fontId="3" fillId="0" borderId="46" xfId="1" applyFont="1" applyBorder="1"/>
    <xf numFmtId="2" fontId="3" fillId="0" borderId="25" xfId="1" applyNumberFormat="1" applyFont="1" applyFill="1" applyBorder="1" applyAlignment="1">
      <alignment horizontal="center"/>
    </xf>
    <xf numFmtId="2" fontId="2" fillId="0" borderId="67" xfId="1" applyNumberFormat="1" applyFont="1" applyBorder="1" applyAlignment="1">
      <alignment horizontal="center"/>
    </xf>
    <xf numFmtId="2" fontId="2" fillId="0" borderId="25" xfId="1" applyNumberFormat="1" applyFont="1" applyBorder="1" applyAlignment="1">
      <alignment horizontal="center"/>
    </xf>
    <xf numFmtId="0" fontId="3" fillId="0" borderId="17" xfId="1" applyFont="1" applyBorder="1"/>
    <xf numFmtId="2" fontId="2" fillId="0" borderId="74" xfId="1" applyNumberFormat="1" applyFont="1" applyBorder="1" applyAlignment="1">
      <alignment horizontal="center"/>
    </xf>
    <xf numFmtId="0" fontId="3" fillId="0" borderId="5" xfId="1" applyFont="1" applyBorder="1"/>
    <xf numFmtId="2" fontId="2" fillId="0" borderId="31" xfId="1" applyNumberFormat="1" applyFont="1" applyBorder="1" applyAlignment="1">
      <alignment horizontal="center"/>
    </xf>
    <xf numFmtId="2" fontId="4" fillId="0" borderId="31" xfId="1" applyNumberFormat="1" applyFont="1" applyFill="1" applyBorder="1" applyAlignment="1">
      <alignment horizontal="center"/>
    </xf>
    <xf numFmtId="2" fontId="2" fillId="0" borderId="31" xfId="1" applyNumberFormat="1" applyFont="1" applyFill="1" applyBorder="1" applyAlignment="1">
      <alignment horizontal="center"/>
    </xf>
    <xf numFmtId="43" fontId="4" fillId="0" borderId="31" xfId="2" applyFont="1" applyBorder="1" applyAlignment="1"/>
    <xf numFmtId="2" fontId="2" fillId="2" borderId="4" xfId="1" applyNumberFormat="1" applyFont="1" applyFill="1" applyBorder="1" applyAlignment="1">
      <alignment horizontal="center"/>
    </xf>
    <xf numFmtId="43" fontId="4" fillId="0" borderId="4" xfId="2" applyFont="1" applyBorder="1" applyAlignment="1"/>
    <xf numFmtId="2" fontId="4" fillId="0" borderId="4" xfId="2" applyNumberFormat="1" applyFont="1" applyBorder="1" applyAlignment="1">
      <alignment horizontal="center" vertical="center"/>
    </xf>
    <xf numFmtId="2" fontId="2" fillId="0" borderId="4" xfId="1" applyNumberFormat="1" applyFont="1" applyBorder="1" applyAlignment="1">
      <alignment horizontal="center"/>
    </xf>
    <xf numFmtId="2" fontId="6" fillId="0" borderId="31" xfId="1" applyNumberFormat="1" applyFont="1" applyBorder="1" applyAlignment="1">
      <alignment horizontal="center"/>
    </xf>
    <xf numFmtId="2" fontId="6" fillId="0" borderId="45" xfId="1" applyNumberFormat="1" applyFont="1" applyBorder="1" applyAlignment="1">
      <alignment horizontal="center"/>
    </xf>
    <xf numFmtId="0" fontId="3" fillId="0" borderId="8" xfId="1" applyFont="1" applyBorder="1"/>
    <xf numFmtId="2" fontId="2" fillId="0" borderId="74" xfId="1" applyNumberFormat="1" applyFont="1" applyFill="1" applyBorder="1" applyAlignment="1">
      <alignment horizontal="center"/>
    </xf>
    <xf numFmtId="0" fontId="3" fillId="0" borderId="11" xfId="1" applyFont="1" applyBorder="1"/>
    <xf numFmtId="2" fontId="4" fillId="0" borderId="31" xfId="1" applyNumberFormat="1" applyFont="1" applyBorder="1" applyAlignment="1">
      <alignment horizontal="center"/>
    </xf>
    <xf numFmtId="2" fontId="6" fillId="0" borderId="31" xfId="1" applyNumberFormat="1" applyFont="1" applyFill="1" applyBorder="1" applyAlignment="1">
      <alignment horizontal="center"/>
    </xf>
    <xf numFmtId="43" fontId="4" fillId="0" borderId="31" xfId="2" applyFont="1" applyFill="1" applyBorder="1" applyAlignment="1"/>
    <xf numFmtId="2" fontId="4" fillId="0" borderId="31" xfId="2" applyNumberFormat="1" applyFont="1" applyBorder="1" applyAlignment="1">
      <alignment horizontal="center" vertical="center"/>
    </xf>
    <xf numFmtId="2" fontId="7" fillId="0" borderId="31" xfId="1" applyNumberFormat="1" applyFont="1" applyBorder="1" applyAlignment="1">
      <alignment horizontal="center"/>
    </xf>
    <xf numFmtId="2" fontId="7" fillId="0" borderId="31" xfId="1" applyNumberFormat="1" applyFont="1" applyFill="1" applyBorder="1" applyAlignment="1">
      <alignment horizontal="center"/>
    </xf>
    <xf numFmtId="43" fontId="4" fillId="0" borderId="45" xfId="2" applyFont="1" applyBorder="1" applyAlignment="1"/>
    <xf numFmtId="2" fontId="3" fillId="0" borderId="15" xfId="1" applyNumberFormat="1" applyFont="1" applyFill="1" applyBorder="1" applyAlignment="1">
      <alignment horizontal="center"/>
    </xf>
    <xf numFmtId="2" fontId="3" fillId="0" borderId="4" xfId="1" applyNumberFormat="1" applyFont="1" applyFill="1" applyBorder="1" applyAlignment="1">
      <alignment horizontal="center"/>
    </xf>
    <xf numFmtId="2" fontId="3" fillId="0" borderId="6" xfId="1" applyNumberFormat="1" applyFont="1" applyFill="1" applyBorder="1" applyAlignment="1">
      <alignment horizontal="center"/>
    </xf>
    <xf numFmtId="2" fontId="3" fillId="0" borderId="5" xfId="1" applyNumberFormat="1" applyFon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2" fontId="3" fillId="0" borderId="26" xfId="1" applyNumberFormat="1" applyFont="1" applyBorder="1" applyAlignment="1">
      <alignment horizontal="center"/>
    </xf>
    <xf numFmtId="2" fontId="3" fillId="0" borderId="11" xfId="1" applyNumberFormat="1" applyFont="1" applyBorder="1" applyAlignment="1">
      <alignment horizontal="center"/>
    </xf>
    <xf numFmtId="2" fontId="3" fillId="0" borderId="8" xfId="1" applyNumberFormat="1" applyFont="1" applyBorder="1" applyAlignment="1">
      <alignment horizontal="center"/>
    </xf>
    <xf numFmtId="0" fontId="1" fillId="0" borderId="0" xfId="1" applyFill="1" applyAlignment="1">
      <alignment horizontal="center" vertical="center"/>
    </xf>
    <xf numFmtId="4" fontId="1" fillId="0" borderId="2" xfId="1" applyNumberFormat="1" applyFill="1" applyBorder="1" applyAlignment="1">
      <alignment horizontal="center"/>
    </xf>
    <xf numFmtId="4" fontId="1" fillId="0" borderId="39" xfId="1" applyNumberFormat="1" applyFill="1" applyBorder="1" applyAlignment="1">
      <alignment horizontal="center"/>
    </xf>
    <xf numFmtId="4" fontId="1" fillId="0" borderId="54" xfId="1" applyNumberFormat="1" applyFill="1" applyBorder="1" applyAlignment="1">
      <alignment horizontal="center"/>
    </xf>
    <xf numFmtId="2" fontId="1" fillId="0" borderId="39" xfId="1" applyNumberFormat="1" applyFill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" fillId="0" borderId="4" xfId="1" applyFont="1" applyFill="1" applyBorder="1" applyAlignment="1">
      <alignment horizontal="right"/>
    </xf>
    <xf numFmtId="0" fontId="1" fillId="0" borderId="3" xfId="1" applyFont="1" applyFill="1" applyBorder="1" applyAlignment="1">
      <alignment horizontal="right"/>
    </xf>
    <xf numFmtId="0" fontId="1" fillId="0" borderId="5" xfId="1" applyFont="1" applyFill="1" applyBorder="1" applyAlignment="1">
      <alignment horizontal="right"/>
    </xf>
    <xf numFmtId="0" fontId="1" fillId="0" borderId="6" xfId="1" applyFont="1" applyFill="1" applyBorder="1" applyAlignment="1">
      <alignment horizontal="right"/>
    </xf>
    <xf numFmtId="0" fontId="1" fillId="0" borderId="7" xfId="1" applyFont="1" applyFill="1" applyBorder="1" applyAlignment="1">
      <alignment horizontal="right"/>
    </xf>
    <xf numFmtId="0" fontId="1" fillId="0" borderId="8" xfId="1" applyFont="1" applyFill="1" applyBorder="1" applyAlignment="1">
      <alignment horizontal="right"/>
    </xf>
    <xf numFmtId="0" fontId="15" fillId="0" borderId="2" xfId="1" applyFont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  <xf numFmtId="0" fontId="15" fillId="0" borderId="53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 textRotation="90"/>
    </xf>
    <xf numFmtId="0" fontId="15" fillId="0" borderId="65" xfId="1" applyFont="1" applyBorder="1" applyAlignment="1">
      <alignment horizontal="center" vertical="center" textRotation="90"/>
    </xf>
    <xf numFmtId="0" fontId="15" fillId="0" borderId="66" xfId="1" applyFont="1" applyBorder="1" applyAlignment="1">
      <alignment horizontal="center" vertical="center" textRotation="90"/>
    </xf>
    <xf numFmtId="0" fontId="15" fillId="0" borderId="62" xfId="1" applyFont="1" applyBorder="1" applyAlignment="1">
      <alignment horizontal="center" vertical="center" textRotation="90"/>
    </xf>
    <xf numFmtId="0" fontId="15" fillId="0" borderId="63" xfId="1" applyFont="1" applyBorder="1" applyAlignment="1">
      <alignment horizontal="center" vertical="center" textRotation="90"/>
    </xf>
    <xf numFmtId="0" fontId="15" fillId="0" borderId="64" xfId="1" applyFont="1" applyBorder="1" applyAlignment="1">
      <alignment horizontal="center" vertical="center" textRotation="90"/>
    </xf>
    <xf numFmtId="0" fontId="1" fillId="0" borderId="20" xfId="1" applyFill="1" applyBorder="1" applyAlignment="1">
      <alignment horizontal="right"/>
    </xf>
    <xf numFmtId="0" fontId="1" fillId="0" borderId="59" xfId="1" applyFill="1" applyBorder="1" applyAlignment="1">
      <alignment horizontal="right"/>
    </xf>
    <xf numFmtId="0" fontId="1" fillId="0" borderId="15" xfId="1" applyFont="1" applyFill="1" applyBorder="1" applyAlignment="1">
      <alignment horizontal="right"/>
    </xf>
    <xf numFmtId="0" fontId="1" fillId="0" borderId="16" xfId="1" applyFont="1" applyFill="1" applyBorder="1" applyAlignment="1">
      <alignment horizontal="right"/>
    </xf>
    <xf numFmtId="0" fontId="1" fillId="0" borderId="17" xfId="1" applyFont="1" applyFill="1" applyBorder="1" applyAlignment="1">
      <alignment horizontal="right"/>
    </xf>
    <xf numFmtId="0" fontId="16" fillId="0" borderId="2" xfId="1" applyFont="1" applyBorder="1" applyAlignment="1">
      <alignment horizontal="center" vertical="center"/>
    </xf>
    <xf numFmtId="0" fontId="16" fillId="0" borderId="54" xfId="1" applyFont="1" applyBorder="1" applyAlignment="1">
      <alignment horizontal="center" vertical="center"/>
    </xf>
    <xf numFmtId="0" fontId="16" fillId="0" borderId="55" xfId="1" applyFont="1" applyBorder="1" applyAlignment="1">
      <alignment horizontal="center" vertical="center"/>
    </xf>
    <xf numFmtId="0" fontId="15" fillId="0" borderId="18" xfId="1" applyFont="1" applyFill="1" applyBorder="1" applyAlignment="1">
      <alignment horizontal="center" vertical="center" textRotation="90"/>
    </xf>
    <xf numFmtId="0" fontId="15" fillId="0" borderId="65" xfId="1" applyFont="1" applyFill="1" applyBorder="1" applyAlignment="1">
      <alignment horizontal="center" vertical="center" textRotation="90"/>
    </xf>
    <xf numFmtId="0" fontId="15" fillId="0" borderId="69" xfId="1" applyFont="1" applyFill="1" applyBorder="1" applyAlignment="1">
      <alignment horizontal="center" vertical="center" textRotation="90"/>
    </xf>
    <xf numFmtId="0" fontId="15" fillId="0" borderId="70" xfId="1" applyFont="1" applyFill="1" applyBorder="1" applyAlignment="1">
      <alignment horizontal="center" vertical="center" textRotation="90"/>
    </xf>
    <xf numFmtId="0" fontId="15" fillId="0" borderId="66" xfId="1" applyFont="1" applyFill="1" applyBorder="1" applyAlignment="1">
      <alignment horizontal="center" vertical="center" textRotation="90"/>
    </xf>
    <xf numFmtId="0" fontId="1" fillId="0" borderId="67" xfId="1" applyFill="1" applyBorder="1" applyAlignment="1">
      <alignment horizontal="right"/>
    </xf>
    <xf numFmtId="0" fontId="1" fillId="0" borderId="68" xfId="1" applyFill="1" applyBorder="1" applyAlignment="1">
      <alignment horizontal="right"/>
    </xf>
    <xf numFmtId="0" fontId="1" fillId="0" borderId="60" xfId="1" applyFill="1" applyBorder="1" applyAlignment="1">
      <alignment horizontal="right"/>
    </xf>
    <xf numFmtId="0" fontId="1" fillId="0" borderId="31" xfId="1" applyFill="1" applyBorder="1" applyAlignment="1">
      <alignment horizontal="right"/>
    </xf>
    <xf numFmtId="0" fontId="1" fillId="0" borderId="51" xfId="1" applyFill="1" applyBorder="1" applyAlignment="1">
      <alignment horizontal="right"/>
    </xf>
    <xf numFmtId="0" fontId="1" fillId="0" borderId="52" xfId="1" applyFill="1" applyBorder="1" applyAlignment="1">
      <alignment horizontal="right"/>
    </xf>
    <xf numFmtId="0" fontId="1" fillId="0" borderId="45" xfId="1" applyFill="1" applyBorder="1" applyAlignment="1">
      <alignment horizontal="right"/>
    </xf>
    <xf numFmtId="0" fontId="1" fillId="0" borderId="46" xfId="1" applyFill="1" applyBorder="1" applyAlignment="1">
      <alignment horizontal="right"/>
    </xf>
    <xf numFmtId="0" fontId="1" fillId="0" borderId="57" xfId="1" applyFill="1" applyBorder="1" applyAlignment="1">
      <alignment horizontal="right"/>
    </xf>
    <xf numFmtId="0" fontId="15" fillId="0" borderId="65" xfId="1" applyFont="1" applyFill="1" applyBorder="1" applyAlignment="1">
      <alignment horizontal="center" textRotation="45"/>
    </xf>
    <xf numFmtId="0" fontId="15" fillId="0" borderId="69" xfId="1" applyFont="1" applyFill="1" applyBorder="1" applyAlignment="1">
      <alignment horizontal="center" textRotation="45"/>
    </xf>
    <xf numFmtId="0" fontId="8" fillId="0" borderId="72" xfId="1" applyFont="1" applyFill="1" applyBorder="1" applyAlignment="1">
      <alignment horizontal="left" vertical="top" wrapText="1"/>
    </xf>
    <xf numFmtId="2" fontId="11" fillId="0" borderId="48" xfId="1" applyNumberFormat="1" applyFont="1" applyBorder="1" applyAlignment="1">
      <alignment horizontal="center"/>
    </xf>
    <xf numFmtId="2" fontId="11" fillId="0" borderId="49" xfId="1" applyNumberFormat="1" applyFont="1" applyBorder="1" applyAlignment="1">
      <alignment horizontal="center"/>
    </xf>
    <xf numFmtId="2" fontId="11" fillId="0" borderId="50" xfId="1" applyNumberFormat="1" applyFont="1" applyBorder="1" applyAlignment="1">
      <alignment horizontal="center"/>
    </xf>
    <xf numFmtId="2" fontId="14" fillId="0" borderId="45" xfId="1" applyNumberFormat="1" applyFont="1" applyBorder="1" applyAlignment="1">
      <alignment horizontal="center" vertical="center"/>
    </xf>
    <xf numFmtId="2" fontId="14" fillId="0" borderId="46" xfId="1" applyNumberFormat="1" applyFont="1" applyBorder="1" applyAlignment="1">
      <alignment horizontal="center" vertical="center"/>
    </xf>
    <xf numFmtId="2" fontId="14" fillId="0" borderId="47" xfId="1" applyNumberFormat="1" applyFont="1" applyBorder="1" applyAlignment="1">
      <alignment horizontal="center" vertical="center"/>
    </xf>
    <xf numFmtId="17" fontId="11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/>
    </xf>
    <xf numFmtId="2" fontId="17" fillId="0" borderId="27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9"/>
  <sheetViews>
    <sheetView tabSelected="1" zoomScaleNormal="100" workbookViewId="0">
      <selection activeCell="H48" sqref="H48"/>
    </sheetView>
  </sheetViews>
  <sheetFormatPr defaultRowHeight="15" x14ac:dyDescent="0.25"/>
  <cols>
    <col min="1" max="1" width="8.5703125" style="1" customWidth="1"/>
    <col min="2" max="2" width="5.7109375" style="1" customWidth="1"/>
    <col min="3" max="3" width="25" style="1" customWidth="1"/>
    <col min="4" max="4" width="7.28515625" style="1" customWidth="1"/>
    <col min="5" max="5" width="7.42578125" style="1" customWidth="1"/>
    <col min="6" max="6" width="9.7109375" style="1" customWidth="1"/>
    <col min="7" max="7" width="13.28515625" style="1" customWidth="1"/>
    <col min="8" max="8" width="10.7109375" style="1" customWidth="1"/>
    <col min="9" max="9" width="8.5703125" style="208" customWidth="1"/>
    <col min="10" max="11" width="11.5703125" style="208" customWidth="1"/>
    <col min="12" max="12" width="11.42578125" style="1" customWidth="1"/>
    <col min="13" max="13" width="11.7109375" style="1" customWidth="1"/>
    <col min="14" max="243" width="9.140625" style="1"/>
    <col min="244" max="244" width="14" style="1" customWidth="1"/>
    <col min="245" max="245" width="10.42578125" style="1" customWidth="1"/>
    <col min="246" max="246" width="26.7109375" style="1" customWidth="1"/>
    <col min="247" max="247" width="11.7109375" style="1" customWidth="1"/>
    <col min="248" max="248" width="12.7109375" style="1" customWidth="1"/>
    <col min="249" max="249" width="12" style="1" customWidth="1"/>
    <col min="250" max="499" width="9.140625" style="1"/>
    <col min="500" max="500" width="14" style="1" customWidth="1"/>
    <col min="501" max="501" width="10.42578125" style="1" customWidth="1"/>
    <col min="502" max="502" width="26.7109375" style="1" customWidth="1"/>
    <col min="503" max="503" width="11.7109375" style="1" customWidth="1"/>
    <col min="504" max="504" width="12.7109375" style="1" customWidth="1"/>
    <col min="505" max="505" width="12" style="1" customWidth="1"/>
    <col min="506" max="755" width="9.140625" style="1"/>
    <col min="756" max="756" width="14" style="1" customWidth="1"/>
    <col min="757" max="757" width="10.42578125" style="1" customWidth="1"/>
    <col min="758" max="758" width="26.7109375" style="1" customWidth="1"/>
    <col min="759" max="759" width="11.7109375" style="1" customWidth="1"/>
    <col min="760" max="760" width="12.7109375" style="1" customWidth="1"/>
    <col min="761" max="761" width="12" style="1" customWidth="1"/>
    <col min="762" max="1011" width="9.140625" style="1"/>
    <col min="1012" max="1012" width="14" style="1" customWidth="1"/>
    <col min="1013" max="1013" width="10.42578125" style="1" customWidth="1"/>
    <col min="1014" max="1014" width="26.7109375" style="1" customWidth="1"/>
    <col min="1015" max="1015" width="11.7109375" style="1" customWidth="1"/>
    <col min="1016" max="1016" width="12.7109375" style="1" customWidth="1"/>
    <col min="1017" max="1017" width="12" style="1" customWidth="1"/>
    <col min="1018" max="1267" width="9.140625" style="1"/>
    <col min="1268" max="1268" width="14" style="1" customWidth="1"/>
    <col min="1269" max="1269" width="10.42578125" style="1" customWidth="1"/>
    <col min="1270" max="1270" width="26.7109375" style="1" customWidth="1"/>
    <col min="1271" max="1271" width="11.7109375" style="1" customWidth="1"/>
    <col min="1272" max="1272" width="12.7109375" style="1" customWidth="1"/>
    <col min="1273" max="1273" width="12" style="1" customWidth="1"/>
    <col min="1274" max="1523" width="9.140625" style="1"/>
    <col min="1524" max="1524" width="14" style="1" customWidth="1"/>
    <col min="1525" max="1525" width="10.42578125" style="1" customWidth="1"/>
    <col min="1526" max="1526" width="26.7109375" style="1" customWidth="1"/>
    <col min="1527" max="1527" width="11.7109375" style="1" customWidth="1"/>
    <col min="1528" max="1528" width="12.7109375" style="1" customWidth="1"/>
    <col min="1529" max="1529" width="12" style="1" customWidth="1"/>
    <col min="1530" max="1779" width="9.140625" style="1"/>
    <col min="1780" max="1780" width="14" style="1" customWidth="1"/>
    <col min="1781" max="1781" width="10.42578125" style="1" customWidth="1"/>
    <col min="1782" max="1782" width="26.7109375" style="1" customWidth="1"/>
    <col min="1783" max="1783" width="11.7109375" style="1" customWidth="1"/>
    <col min="1784" max="1784" width="12.7109375" style="1" customWidth="1"/>
    <col min="1785" max="1785" width="12" style="1" customWidth="1"/>
    <col min="1786" max="2035" width="9.140625" style="1"/>
    <col min="2036" max="2036" width="14" style="1" customWidth="1"/>
    <col min="2037" max="2037" width="10.42578125" style="1" customWidth="1"/>
    <col min="2038" max="2038" width="26.7109375" style="1" customWidth="1"/>
    <col min="2039" max="2039" width="11.7109375" style="1" customWidth="1"/>
    <col min="2040" max="2040" width="12.7109375" style="1" customWidth="1"/>
    <col min="2041" max="2041" width="12" style="1" customWidth="1"/>
    <col min="2042" max="2291" width="9.140625" style="1"/>
    <col min="2292" max="2292" width="14" style="1" customWidth="1"/>
    <col min="2293" max="2293" width="10.42578125" style="1" customWidth="1"/>
    <col min="2294" max="2294" width="26.7109375" style="1" customWidth="1"/>
    <col min="2295" max="2295" width="11.7109375" style="1" customWidth="1"/>
    <col min="2296" max="2296" width="12.7109375" style="1" customWidth="1"/>
    <col min="2297" max="2297" width="12" style="1" customWidth="1"/>
    <col min="2298" max="2547" width="9.140625" style="1"/>
    <col min="2548" max="2548" width="14" style="1" customWidth="1"/>
    <col min="2549" max="2549" width="10.42578125" style="1" customWidth="1"/>
    <col min="2550" max="2550" width="26.7109375" style="1" customWidth="1"/>
    <col min="2551" max="2551" width="11.7109375" style="1" customWidth="1"/>
    <col min="2552" max="2552" width="12.7109375" style="1" customWidth="1"/>
    <col min="2553" max="2553" width="12" style="1" customWidth="1"/>
    <col min="2554" max="2803" width="9.140625" style="1"/>
    <col min="2804" max="2804" width="14" style="1" customWidth="1"/>
    <col min="2805" max="2805" width="10.42578125" style="1" customWidth="1"/>
    <col min="2806" max="2806" width="26.7109375" style="1" customWidth="1"/>
    <col min="2807" max="2807" width="11.7109375" style="1" customWidth="1"/>
    <col min="2808" max="2808" width="12.7109375" style="1" customWidth="1"/>
    <col min="2809" max="2809" width="12" style="1" customWidth="1"/>
    <col min="2810" max="3059" width="9.140625" style="1"/>
    <col min="3060" max="3060" width="14" style="1" customWidth="1"/>
    <col min="3061" max="3061" width="10.42578125" style="1" customWidth="1"/>
    <col min="3062" max="3062" width="26.7109375" style="1" customWidth="1"/>
    <col min="3063" max="3063" width="11.7109375" style="1" customWidth="1"/>
    <col min="3064" max="3064" width="12.7109375" style="1" customWidth="1"/>
    <col min="3065" max="3065" width="12" style="1" customWidth="1"/>
    <col min="3066" max="3315" width="9.140625" style="1"/>
    <col min="3316" max="3316" width="14" style="1" customWidth="1"/>
    <col min="3317" max="3317" width="10.42578125" style="1" customWidth="1"/>
    <col min="3318" max="3318" width="26.7109375" style="1" customWidth="1"/>
    <col min="3319" max="3319" width="11.7109375" style="1" customWidth="1"/>
    <col min="3320" max="3320" width="12.7109375" style="1" customWidth="1"/>
    <col min="3321" max="3321" width="12" style="1" customWidth="1"/>
    <col min="3322" max="3571" width="9.140625" style="1"/>
    <col min="3572" max="3572" width="14" style="1" customWidth="1"/>
    <col min="3573" max="3573" width="10.42578125" style="1" customWidth="1"/>
    <col min="3574" max="3574" width="26.7109375" style="1" customWidth="1"/>
    <col min="3575" max="3575" width="11.7109375" style="1" customWidth="1"/>
    <col min="3576" max="3576" width="12.7109375" style="1" customWidth="1"/>
    <col min="3577" max="3577" width="12" style="1" customWidth="1"/>
    <col min="3578" max="3827" width="9.140625" style="1"/>
    <col min="3828" max="3828" width="14" style="1" customWidth="1"/>
    <col min="3829" max="3829" width="10.42578125" style="1" customWidth="1"/>
    <col min="3830" max="3830" width="26.7109375" style="1" customWidth="1"/>
    <col min="3831" max="3831" width="11.7109375" style="1" customWidth="1"/>
    <col min="3832" max="3832" width="12.7109375" style="1" customWidth="1"/>
    <col min="3833" max="3833" width="12" style="1" customWidth="1"/>
    <col min="3834" max="4083" width="9.140625" style="1"/>
    <col min="4084" max="4084" width="14" style="1" customWidth="1"/>
    <col min="4085" max="4085" width="10.42578125" style="1" customWidth="1"/>
    <col min="4086" max="4086" width="26.7109375" style="1" customWidth="1"/>
    <col min="4087" max="4087" width="11.7109375" style="1" customWidth="1"/>
    <col min="4088" max="4088" width="12.7109375" style="1" customWidth="1"/>
    <col min="4089" max="4089" width="12" style="1" customWidth="1"/>
    <col min="4090" max="4339" width="9.140625" style="1"/>
    <col min="4340" max="4340" width="14" style="1" customWidth="1"/>
    <col min="4341" max="4341" width="10.42578125" style="1" customWidth="1"/>
    <col min="4342" max="4342" width="26.7109375" style="1" customWidth="1"/>
    <col min="4343" max="4343" width="11.7109375" style="1" customWidth="1"/>
    <col min="4344" max="4344" width="12.7109375" style="1" customWidth="1"/>
    <col min="4345" max="4345" width="12" style="1" customWidth="1"/>
    <col min="4346" max="4595" width="9.140625" style="1"/>
    <col min="4596" max="4596" width="14" style="1" customWidth="1"/>
    <col min="4597" max="4597" width="10.42578125" style="1" customWidth="1"/>
    <col min="4598" max="4598" width="26.7109375" style="1" customWidth="1"/>
    <col min="4599" max="4599" width="11.7109375" style="1" customWidth="1"/>
    <col min="4600" max="4600" width="12.7109375" style="1" customWidth="1"/>
    <col min="4601" max="4601" width="12" style="1" customWidth="1"/>
    <col min="4602" max="4851" width="9.140625" style="1"/>
    <col min="4852" max="4852" width="14" style="1" customWidth="1"/>
    <col min="4853" max="4853" width="10.42578125" style="1" customWidth="1"/>
    <col min="4854" max="4854" width="26.7109375" style="1" customWidth="1"/>
    <col min="4855" max="4855" width="11.7109375" style="1" customWidth="1"/>
    <col min="4856" max="4856" width="12.7109375" style="1" customWidth="1"/>
    <col min="4857" max="4857" width="12" style="1" customWidth="1"/>
    <col min="4858" max="5107" width="9.140625" style="1"/>
    <col min="5108" max="5108" width="14" style="1" customWidth="1"/>
    <col min="5109" max="5109" width="10.42578125" style="1" customWidth="1"/>
    <col min="5110" max="5110" width="26.7109375" style="1" customWidth="1"/>
    <col min="5111" max="5111" width="11.7109375" style="1" customWidth="1"/>
    <col min="5112" max="5112" width="12.7109375" style="1" customWidth="1"/>
    <col min="5113" max="5113" width="12" style="1" customWidth="1"/>
    <col min="5114" max="5363" width="9.140625" style="1"/>
    <col min="5364" max="5364" width="14" style="1" customWidth="1"/>
    <col min="5365" max="5365" width="10.42578125" style="1" customWidth="1"/>
    <col min="5366" max="5366" width="26.7109375" style="1" customWidth="1"/>
    <col min="5367" max="5367" width="11.7109375" style="1" customWidth="1"/>
    <col min="5368" max="5368" width="12.7109375" style="1" customWidth="1"/>
    <col min="5369" max="5369" width="12" style="1" customWidth="1"/>
    <col min="5370" max="5619" width="9.140625" style="1"/>
    <col min="5620" max="5620" width="14" style="1" customWidth="1"/>
    <col min="5621" max="5621" width="10.42578125" style="1" customWidth="1"/>
    <col min="5622" max="5622" width="26.7109375" style="1" customWidth="1"/>
    <col min="5623" max="5623" width="11.7109375" style="1" customWidth="1"/>
    <col min="5624" max="5624" width="12.7109375" style="1" customWidth="1"/>
    <col min="5625" max="5625" width="12" style="1" customWidth="1"/>
    <col min="5626" max="5875" width="9.140625" style="1"/>
    <col min="5876" max="5876" width="14" style="1" customWidth="1"/>
    <col min="5877" max="5877" width="10.42578125" style="1" customWidth="1"/>
    <col min="5878" max="5878" width="26.7109375" style="1" customWidth="1"/>
    <col min="5879" max="5879" width="11.7109375" style="1" customWidth="1"/>
    <col min="5880" max="5880" width="12.7109375" style="1" customWidth="1"/>
    <col min="5881" max="5881" width="12" style="1" customWidth="1"/>
    <col min="5882" max="6131" width="9.140625" style="1"/>
    <col min="6132" max="6132" width="14" style="1" customWidth="1"/>
    <col min="6133" max="6133" width="10.42578125" style="1" customWidth="1"/>
    <col min="6134" max="6134" width="26.7109375" style="1" customWidth="1"/>
    <col min="6135" max="6135" width="11.7109375" style="1" customWidth="1"/>
    <col min="6136" max="6136" width="12.7109375" style="1" customWidth="1"/>
    <col min="6137" max="6137" width="12" style="1" customWidth="1"/>
    <col min="6138" max="6387" width="9.140625" style="1"/>
    <col min="6388" max="6388" width="14" style="1" customWidth="1"/>
    <col min="6389" max="6389" width="10.42578125" style="1" customWidth="1"/>
    <col min="6390" max="6390" width="26.7109375" style="1" customWidth="1"/>
    <col min="6391" max="6391" width="11.7109375" style="1" customWidth="1"/>
    <col min="6392" max="6392" width="12.7109375" style="1" customWidth="1"/>
    <col min="6393" max="6393" width="12" style="1" customWidth="1"/>
    <col min="6394" max="6643" width="9.140625" style="1"/>
    <col min="6644" max="6644" width="14" style="1" customWidth="1"/>
    <col min="6645" max="6645" width="10.42578125" style="1" customWidth="1"/>
    <col min="6646" max="6646" width="26.7109375" style="1" customWidth="1"/>
    <col min="6647" max="6647" width="11.7109375" style="1" customWidth="1"/>
    <col min="6648" max="6648" width="12.7109375" style="1" customWidth="1"/>
    <col min="6649" max="6649" width="12" style="1" customWidth="1"/>
    <col min="6650" max="6899" width="9.140625" style="1"/>
    <col min="6900" max="6900" width="14" style="1" customWidth="1"/>
    <col min="6901" max="6901" width="10.42578125" style="1" customWidth="1"/>
    <col min="6902" max="6902" width="26.7109375" style="1" customWidth="1"/>
    <col min="6903" max="6903" width="11.7109375" style="1" customWidth="1"/>
    <col min="6904" max="6904" width="12.7109375" style="1" customWidth="1"/>
    <col min="6905" max="6905" width="12" style="1" customWidth="1"/>
    <col min="6906" max="7155" width="9.140625" style="1"/>
    <col min="7156" max="7156" width="14" style="1" customWidth="1"/>
    <col min="7157" max="7157" width="10.42578125" style="1" customWidth="1"/>
    <col min="7158" max="7158" width="26.7109375" style="1" customWidth="1"/>
    <col min="7159" max="7159" width="11.7109375" style="1" customWidth="1"/>
    <col min="7160" max="7160" width="12.7109375" style="1" customWidth="1"/>
    <col min="7161" max="7161" width="12" style="1" customWidth="1"/>
    <col min="7162" max="7411" width="9.140625" style="1"/>
    <col min="7412" max="7412" width="14" style="1" customWidth="1"/>
    <col min="7413" max="7413" width="10.42578125" style="1" customWidth="1"/>
    <col min="7414" max="7414" width="26.7109375" style="1" customWidth="1"/>
    <col min="7415" max="7415" width="11.7109375" style="1" customWidth="1"/>
    <col min="7416" max="7416" width="12.7109375" style="1" customWidth="1"/>
    <col min="7417" max="7417" width="12" style="1" customWidth="1"/>
    <col min="7418" max="7667" width="9.140625" style="1"/>
    <col min="7668" max="7668" width="14" style="1" customWidth="1"/>
    <col min="7669" max="7669" width="10.42578125" style="1" customWidth="1"/>
    <col min="7670" max="7670" width="26.7109375" style="1" customWidth="1"/>
    <col min="7671" max="7671" width="11.7109375" style="1" customWidth="1"/>
    <col min="7672" max="7672" width="12.7109375" style="1" customWidth="1"/>
    <col min="7673" max="7673" width="12" style="1" customWidth="1"/>
    <col min="7674" max="7923" width="9.140625" style="1"/>
    <col min="7924" max="7924" width="14" style="1" customWidth="1"/>
    <col min="7925" max="7925" width="10.42578125" style="1" customWidth="1"/>
    <col min="7926" max="7926" width="26.7109375" style="1" customWidth="1"/>
    <col min="7927" max="7927" width="11.7109375" style="1" customWidth="1"/>
    <col min="7928" max="7928" width="12.7109375" style="1" customWidth="1"/>
    <col min="7929" max="7929" width="12" style="1" customWidth="1"/>
    <col min="7930" max="8179" width="9.140625" style="1"/>
    <col min="8180" max="8180" width="14" style="1" customWidth="1"/>
    <col min="8181" max="8181" width="10.42578125" style="1" customWidth="1"/>
    <col min="8182" max="8182" width="26.7109375" style="1" customWidth="1"/>
    <col min="8183" max="8183" width="11.7109375" style="1" customWidth="1"/>
    <col min="8184" max="8184" width="12.7109375" style="1" customWidth="1"/>
    <col min="8185" max="8185" width="12" style="1" customWidth="1"/>
    <col min="8186" max="8435" width="9.140625" style="1"/>
    <col min="8436" max="8436" width="14" style="1" customWidth="1"/>
    <col min="8437" max="8437" width="10.42578125" style="1" customWidth="1"/>
    <col min="8438" max="8438" width="26.7109375" style="1" customWidth="1"/>
    <col min="8439" max="8439" width="11.7109375" style="1" customWidth="1"/>
    <col min="8440" max="8440" width="12.7109375" style="1" customWidth="1"/>
    <col min="8441" max="8441" width="12" style="1" customWidth="1"/>
    <col min="8442" max="8691" width="9.140625" style="1"/>
    <col min="8692" max="8692" width="14" style="1" customWidth="1"/>
    <col min="8693" max="8693" width="10.42578125" style="1" customWidth="1"/>
    <col min="8694" max="8694" width="26.7109375" style="1" customWidth="1"/>
    <col min="8695" max="8695" width="11.7109375" style="1" customWidth="1"/>
    <col min="8696" max="8696" width="12.7109375" style="1" customWidth="1"/>
    <col min="8697" max="8697" width="12" style="1" customWidth="1"/>
    <col min="8698" max="8947" width="9.140625" style="1"/>
    <col min="8948" max="8948" width="14" style="1" customWidth="1"/>
    <col min="8949" max="8949" width="10.42578125" style="1" customWidth="1"/>
    <col min="8950" max="8950" width="26.7109375" style="1" customWidth="1"/>
    <col min="8951" max="8951" width="11.7109375" style="1" customWidth="1"/>
    <col min="8952" max="8952" width="12.7109375" style="1" customWidth="1"/>
    <col min="8953" max="8953" width="12" style="1" customWidth="1"/>
    <col min="8954" max="9203" width="9.140625" style="1"/>
    <col min="9204" max="9204" width="14" style="1" customWidth="1"/>
    <col min="9205" max="9205" width="10.42578125" style="1" customWidth="1"/>
    <col min="9206" max="9206" width="26.7109375" style="1" customWidth="1"/>
    <col min="9207" max="9207" width="11.7109375" style="1" customWidth="1"/>
    <col min="9208" max="9208" width="12.7109375" style="1" customWidth="1"/>
    <col min="9209" max="9209" width="12" style="1" customWidth="1"/>
    <col min="9210" max="9459" width="9.140625" style="1"/>
    <col min="9460" max="9460" width="14" style="1" customWidth="1"/>
    <col min="9461" max="9461" width="10.42578125" style="1" customWidth="1"/>
    <col min="9462" max="9462" width="26.7109375" style="1" customWidth="1"/>
    <col min="9463" max="9463" width="11.7109375" style="1" customWidth="1"/>
    <col min="9464" max="9464" width="12.7109375" style="1" customWidth="1"/>
    <col min="9465" max="9465" width="12" style="1" customWidth="1"/>
    <col min="9466" max="9715" width="9.140625" style="1"/>
    <col min="9716" max="9716" width="14" style="1" customWidth="1"/>
    <col min="9717" max="9717" width="10.42578125" style="1" customWidth="1"/>
    <col min="9718" max="9718" width="26.7109375" style="1" customWidth="1"/>
    <col min="9719" max="9719" width="11.7109375" style="1" customWidth="1"/>
    <col min="9720" max="9720" width="12.7109375" style="1" customWidth="1"/>
    <col min="9721" max="9721" width="12" style="1" customWidth="1"/>
    <col min="9722" max="9971" width="9.140625" style="1"/>
    <col min="9972" max="9972" width="14" style="1" customWidth="1"/>
    <col min="9973" max="9973" width="10.42578125" style="1" customWidth="1"/>
    <col min="9974" max="9974" width="26.7109375" style="1" customWidth="1"/>
    <col min="9975" max="9975" width="11.7109375" style="1" customWidth="1"/>
    <col min="9976" max="9976" width="12.7109375" style="1" customWidth="1"/>
    <col min="9977" max="9977" width="12" style="1" customWidth="1"/>
    <col min="9978" max="10227" width="9.140625" style="1"/>
    <col min="10228" max="10228" width="14" style="1" customWidth="1"/>
    <col min="10229" max="10229" width="10.42578125" style="1" customWidth="1"/>
    <col min="10230" max="10230" width="26.7109375" style="1" customWidth="1"/>
    <col min="10231" max="10231" width="11.7109375" style="1" customWidth="1"/>
    <col min="10232" max="10232" width="12.7109375" style="1" customWidth="1"/>
    <col min="10233" max="10233" width="12" style="1" customWidth="1"/>
    <col min="10234" max="10483" width="9.140625" style="1"/>
    <col min="10484" max="10484" width="14" style="1" customWidth="1"/>
    <col min="10485" max="10485" width="10.42578125" style="1" customWidth="1"/>
    <col min="10486" max="10486" width="26.7109375" style="1" customWidth="1"/>
    <col min="10487" max="10487" width="11.7109375" style="1" customWidth="1"/>
    <col min="10488" max="10488" width="12.7109375" style="1" customWidth="1"/>
    <col min="10489" max="10489" width="12" style="1" customWidth="1"/>
    <col min="10490" max="10739" width="9.140625" style="1"/>
    <col min="10740" max="10740" width="14" style="1" customWidth="1"/>
    <col min="10741" max="10741" width="10.42578125" style="1" customWidth="1"/>
    <col min="10742" max="10742" width="26.7109375" style="1" customWidth="1"/>
    <col min="10743" max="10743" width="11.7109375" style="1" customWidth="1"/>
    <col min="10744" max="10744" width="12.7109375" style="1" customWidth="1"/>
    <col min="10745" max="10745" width="12" style="1" customWidth="1"/>
    <col min="10746" max="10995" width="9.140625" style="1"/>
    <col min="10996" max="10996" width="14" style="1" customWidth="1"/>
    <col min="10997" max="10997" width="10.42578125" style="1" customWidth="1"/>
    <col min="10998" max="10998" width="26.7109375" style="1" customWidth="1"/>
    <col min="10999" max="10999" width="11.7109375" style="1" customWidth="1"/>
    <col min="11000" max="11000" width="12.7109375" style="1" customWidth="1"/>
    <col min="11001" max="11001" width="12" style="1" customWidth="1"/>
    <col min="11002" max="11251" width="9.140625" style="1"/>
    <col min="11252" max="11252" width="14" style="1" customWidth="1"/>
    <col min="11253" max="11253" width="10.42578125" style="1" customWidth="1"/>
    <col min="11254" max="11254" width="26.7109375" style="1" customWidth="1"/>
    <col min="11255" max="11255" width="11.7109375" style="1" customWidth="1"/>
    <col min="11256" max="11256" width="12.7109375" style="1" customWidth="1"/>
    <col min="11257" max="11257" width="12" style="1" customWidth="1"/>
    <col min="11258" max="11507" width="9.140625" style="1"/>
    <col min="11508" max="11508" width="14" style="1" customWidth="1"/>
    <col min="11509" max="11509" width="10.42578125" style="1" customWidth="1"/>
    <col min="11510" max="11510" width="26.7109375" style="1" customWidth="1"/>
    <col min="11511" max="11511" width="11.7109375" style="1" customWidth="1"/>
    <col min="11512" max="11512" width="12.7109375" style="1" customWidth="1"/>
    <col min="11513" max="11513" width="12" style="1" customWidth="1"/>
    <col min="11514" max="11763" width="9.140625" style="1"/>
    <col min="11764" max="11764" width="14" style="1" customWidth="1"/>
    <col min="11765" max="11765" width="10.42578125" style="1" customWidth="1"/>
    <col min="11766" max="11766" width="26.7109375" style="1" customWidth="1"/>
    <col min="11767" max="11767" width="11.7109375" style="1" customWidth="1"/>
    <col min="11768" max="11768" width="12.7109375" style="1" customWidth="1"/>
    <col min="11769" max="11769" width="12" style="1" customWidth="1"/>
    <col min="11770" max="12019" width="9.140625" style="1"/>
    <col min="12020" max="12020" width="14" style="1" customWidth="1"/>
    <col min="12021" max="12021" width="10.42578125" style="1" customWidth="1"/>
    <col min="12022" max="12022" width="26.7109375" style="1" customWidth="1"/>
    <col min="12023" max="12023" width="11.7109375" style="1" customWidth="1"/>
    <col min="12024" max="12024" width="12.7109375" style="1" customWidth="1"/>
    <col min="12025" max="12025" width="12" style="1" customWidth="1"/>
    <col min="12026" max="12275" width="9.140625" style="1"/>
    <col min="12276" max="12276" width="14" style="1" customWidth="1"/>
    <col min="12277" max="12277" width="10.42578125" style="1" customWidth="1"/>
    <col min="12278" max="12278" width="26.7109375" style="1" customWidth="1"/>
    <col min="12279" max="12279" width="11.7109375" style="1" customWidth="1"/>
    <col min="12280" max="12280" width="12.7109375" style="1" customWidth="1"/>
    <col min="12281" max="12281" width="12" style="1" customWidth="1"/>
    <col min="12282" max="12531" width="9.140625" style="1"/>
    <col min="12532" max="12532" width="14" style="1" customWidth="1"/>
    <col min="12533" max="12533" width="10.42578125" style="1" customWidth="1"/>
    <col min="12534" max="12534" width="26.7109375" style="1" customWidth="1"/>
    <col min="12535" max="12535" width="11.7109375" style="1" customWidth="1"/>
    <col min="12536" max="12536" width="12.7109375" style="1" customWidth="1"/>
    <col min="12537" max="12537" width="12" style="1" customWidth="1"/>
    <col min="12538" max="12787" width="9.140625" style="1"/>
    <col min="12788" max="12788" width="14" style="1" customWidth="1"/>
    <col min="12789" max="12789" width="10.42578125" style="1" customWidth="1"/>
    <col min="12790" max="12790" width="26.7109375" style="1" customWidth="1"/>
    <col min="12791" max="12791" width="11.7109375" style="1" customWidth="1"/>
    <col min="12792" max="12792" width="12.7109375" style="1" customWidth="1"/>
    <col min="12793" max="12793" width="12" style="1" customWidth="1"/>
    <col min="12794" max="13043" width="9.140625" style="1"/>
    <col min="13044" max="13044" width="14" style="1" customWidth="1"/>
    <col min="13045" max="13045" width="10.42578125" style="1" customWidth="1"/>
    <col min="13046" max="13046" width="26.7109375" style="1" customWidth="1"/>
    <col min="13047" max="13047" width="11.7109375" style="1" customWidth="1"/>
    <col min="13048" max="13048" width="12.7109375" style="1" customWidth="1"/>
    <col min="13049" max="13049" width="12" style="1" customWidth="1"/>
    <col min="13050" max="13299" width="9.140625" style="1"/>
    <col min="13300" max="13300" width="14" style="1" customWidth="1"/>
    <col min="13301" max="13301" width="10.42578125" style="1" customWidth="1"/>
    <col min="13302" max="13302" width="26.7109375" style="1" customWidth="1"/>
    <col min="13303" max="13303" width="11.7109375" style="1" customWidth="1"/>
    <col min="13304" max="13304" width="12.7109375" style="1" customWidth="1"/>
    <col min="13305" max="13305" width="12" style="1" customWidth="1"/>
    <col min="13306" max="13555" width="9.140625" style="1"/>
    <col min="13556" max="13556" width="14" style="1" customWidth="1"/>
    <col min="13557" max="13557" width="10.42578125" style="1" customWidth="1"/>
    <col min="13558" max="13558" width="26.7109375" style="1" customWidth="1"/>
    <col min="13559" max="13559" width="11.7109375" style="1" customWidth="1"/>
    <col min="13560" max="13560" width="12.7109375" style="1" customWidth="1"/>
    <col min="13561" max="13561" width="12" style="1" customWidth="1"/>
    <col min="13562" max="13811" width="9.140625" style="1"/>
    <col min="13812" max="13812" width="14" style="1" customWidth="1"/>
    <col min="13813" max="13813" width="10.42578125" style="1" customWidth="1"/>
    <col min="13814" max="13814" width="26.7109375" style="1" customWidth="1"/>
    <col min="13815" max="13815" width="11.7109375" style="1" customWidth="1"/>
    <col min="13816" max="13816" width="12.7109375" style="1" customWidth="1"/>
    <col min="13817" max="13817" width="12" style="1" customWidth="1"/>
    <col min="13818" max="14067" width="9.140625" style="1"/>
    <col min="14068" max="14068" width="14" style="1" customWidth="1"/>
    <col min="14069" max="14069" width="10.42578125" style="1" customWidth="1"/>
    <col min="14070" max="14070" width="26.7109375" style="1" customWidth="1"/>
    <col min="14071" max="14071" width="11.7109375" style="1" customWidth="1"/>
    <col min="14072" max="14072" width="12.7109375" style="1" customWidth="1"/>
    <col min="14073" max="14073" width="12" style="1" customWidth="1"/>
    <col min="14074" max="14323" width="9.140625" style="1"/>
    <col min="14324" max="14324" width="14" style="1" customWidth="1"/>
    <col min="14325" max="14325" width="10.42578125" style="1" customWidth="1"/>
    <col min="14326" max="14326" width="26.7109375" style="1" customWidth="1"/>
    <col min="14327" max="14327" width="11.7109375" style="1" customWidth="1"/>
    <col min="14328" max="14328" width="12.7109375" style="1" customWidth="1"/>
    <col min="14329" max="14329" width="12" style="1" customWidth="1"/>
    <col min="14330" max="14579" width="9.140625" style="1"/>
    <col min="14580" max="14580" width="14" style="1" customWidth="1"/>
    <col min="14581" max="14581" width="10.42578125" style="1" customWidth="1"/>
    <col min="14582" max="14582" width="26.7109375" style="1" customWidth="1"/>
    <col min="14583" max="14583" width="11.7109375" style="1" customWidth="1"/>
    <col min="14584" max="14584" width="12.7109375" style="1" customWidth="1"/>
    <col min="14585" max="14585" width="12" style="1" customWidth="1"/>
    <col min="14586" max="14835" width="9.140625" style="1"/>
    <col min="14836" max="14836" width="14" style="1" customWidth="1"/>
    <col min="14837" max="14837" width="10.42578125" style="1" customWidth="1"/>
    <col min="14838" max="14838" width="26.7109375" style="1" customWidth="1"/>
    <col min="14839" max="14839" width="11.7109375" style="1" customWidth="1"/>
    <col min="14840" max="14840" width="12.7109375" style="1" customWidth="1"/>
    <col min="14841" max="14841" width="12" style="1" customWidth="1"/>
    <col min="14842" max="15091" width="9.140625" style="1"/>
    <col min="15092" max="15092" width="14" style="1" customWidth="1"/>
    <col min="15093" max="15093" width="10.42578125" style="1" customWidth="1"/>
    <col min="15094" max="15094" width="26.7109375" style="1" customWidth="1"/>
    <col min="15095" max="15095" width="11.7109375" style="1" customWidth="1"/>
    <col min="15096" max="15096" width="12.7109375" style="1" customWidth="1"/>
    <col min="15097" max="15097" width="12" style="1" customWidth="1"/>
    <col min="15098" max="15347" width="9.140625" style="1"/>
    <col min="15348" max="15348" width="14" style="1" customWidth="1"/>
    <col min="15349" max="15349" width="10.42578125" style="1" customWidth="1"/>
    <col min="15350" max="15350" width="26.7109375" style="1" customWidth="1"/>
    <col min="15351" max="15351" width="11.7109375" style="1" customWidth="1"/>
    <col min="15352" max="15352" width="12.7109375" style="1" customWidth="1"/>
    <col min="15353" max="15353" width="12" style="1" customWidth="1"/>
    <col min="15354" max="15603" width="9.140625" style="1"/>
    <col min="15604" max="15604" width="14" style="1" customWidth="1"/>
    <col min="15605" max="15605" width="10.42578125" style="1" customWidth="1"/>
    <col min="15606" max="15606" width="26.7109375" style="1" customWidth="1"/>
    <col min="15607" max="15607" width="11.7109375" style="1" customWidth="1"/>
    <col min="15608" max="15608" width="12.7109375" style="1" customWidth="1"/>
    <col min="15609" max="15609" width="12" style="1" customWidth="1"/>
    <col min="15610" max="15859" width="9.140625" style="1"/>
    <col min="15860" max="15860" width="14" style="1" customWidth="1"/>
    <col min="15861" max="15861" width="10.42578125" style="1" customWidth="1"/>
    <col min="15862" max="15862" width="26.7109375" style="1" customWidth="1"/>
    <col min="15863" max="15863" width="11.7109375" style="1" customWidth="1"/>
    <col min="15864" max="15864" width="12.7109375" style="1" customWidth="1"/>
    <col min="15865" max="15865" width="12" style="1" customWidth="1"/>
    <col min="15866" max="16115" width="9.140625" style="1"/>
    <col min="16116" max="16116" width="14" style="1" customWidth="1"/>
    <col min="16117" max="16117" width="10.42578125" style="1" customWidth="1"/>
    <col min="16118" max="16118" width="26.7109375" style="1" customWidth="1"/>
    <col min="16119" max="16119" width="11.7109375" style="1" customWidth="1"/>
    <col min="16120" max="16120" width="12.7109375" style="1" customWidth="1"/>
    <col min="16121" max="16121" width="12" style="1" customWidth="1"/>
    <col min="16122" max="16384" width="9.140625" style="1"/>
  </cols>
  <sheetData>
    <row r="1" spans="1:13" ht="117" customHeight="1" thickBot="1" x14ac:dyDescent="0.3">
      <c r="A1" s="291" t="s">
        <v>0</v>
      </c>
      <c r="B1" s="292"/>
      <c r="C1" s="292"/>
      <c r="D1" s="292"/>
      <c r="E1" s="293"/>
      <c r="F1" s="203" t="s">
        <v>535</v>
      </c>
      <c r="G1" s="198" t="s">
        <v>525</v>
      </c>
      <c r="H1" s="198" t="s">
        <v>553</v>
      </c>
      <c r="I1" s="199" t="s">
        <v>526</v>
      </c>
      <c r="J1" s="199" t="s">
        <v>554</v>
      </c>
      <c r="K1" s="198" t="s">
        <v>559</v>
      </c>
      <c r="L1" s="198" t="s">
        <v>552</v>
      </c>
      <c r="M1" s="198" t="s">
        <v>566</v>
      </c>
    </row>
    <row r="2" spans="1:13" ht="15.75" thickBot="1" x14ac:dyDescent="0.3">
      <c r="A2" s="153" t="s">
        <v>2</v>
      </c>
      <c r="B2" s="154" t="s">
        <v>3</v>
      </c>
      <c r="C2" s="154" t="s">
        <v>550</v>
      </c>
      <c r="D2" s="154" t="s">
        <v>4</v>
      </c>
      <c r="E2" s="149" t="s">
        <v>536</v>
      </c>
      <c r="F2" s="214" t="s">
        <v>5</v>
      </c>
      <c r="G2" s="204" t="s">
        <v>348</v>
      </c>
      <c r="H2" s="213" t="s">
        <v>348</v>
      </c>
      <c r="I2" s="213" t="s">
        <v>527</v>
      </c>
      <c r="J2" s="214" t="s">
        <v>348</v>
      </c>
      <c r="K2" s="214" t="s">
        <v>534</v>
      </c>
      <c r="L2" s="232" t="s">
        <v>534</v>
      </c>
      <c r="M2" s="214" t="s">
        <v>567</v>
      </c>
    </row>
    <row r="3" spans="1:13" ht="15" customHeight="1" x14ac:dyDescent="0.25">
      <c r="A3" s="294" t="s">
        <v>6</v>
      </c>
      <c r="B3" s="118" t="s">
        <v>7</v>
      </c>
      <c r="C3" s="25" t="s">
        <v>8</v>
      </c>
      <c r="D3" s="26">
        <v>3.78</v>
      </c>
      <c r="E3" s="53"/>
      <c r="F3" s="243">
        <v>3.78</v>
      </c>
      <c r="G3" s="244"/>
      <c r="H3" s="244"/>
      <c r="I3" s="244"/>
      <c r="J3" s="26"/>
      <c r="K3" s="26"/>
      <c r="L3" s="233"/>
      <c r="M3" s="245"/>
    </row>
    <row r="4" spans="1:13" s="208" customFormat="1" ht="15" customHeight="1" x14ac:dyDescent="0.25">
      <c r="A4" s="295"/>
      <c r="B4" s="121"/>
      <c r="C4" s="106"/>
      <c r="D4" s="53"/>
      <c r="E4" s="53" t="s">
        <v>557</v>
      </c>
      <c r="F4" s="246"/>
      <c r="G4" s="53">
        <v>12</v>
      </c>
      <c r="H4" s="53"/>
      <c r="I4" s="53"/>
      <c r="J4" s="212"/>
      <c r="K4" s="212"/>
      <c r="L4" s="234"/>
      <c r="M4" s="247"/>
    </row>
    <row r="5" spans="1:13" s="208" customFormat="1" ht="15" customHeight="1" x14ac:dyDescent="0.25">
      <c r="A5" s="295"/>
      <c r="B5" s="121"/>
      <c r="C5" s="106"/>
      <c r="D5" s="53"/>
      <c r="E5" s="53" t="s">
        <v>556</v>
      </c>
      <c r="F5" s="246"/>
      <c r="G5" s="53"/>
      <c r="H5" s="53"/>
      <c r="I5" s="53">
        <v>0.7</v>
      </c>
      <c r="J5" s="212"/>
      <c r="K5" s="212"/>
      <c r="L5" s="234"/>
      <c r="M5" s="247"/>
    </row>
    <row r="6" spans="1:13" x14ac:dyDescent="0.25">
      <c r="A6" s="295"/>
      <c r="B6" s="119" t="s">
        <v>9</v>
      </c>
      <c r="C6" s="15" t="s">
        <v>10</v>
      </c>
      <c r="D6" s="40">
        <v>2.9</v>
      </c>
      <c r="E6" s="40"/>
      <c r="F6" s="248">
        <v>2.9</v>
      </c>
      <c r="G6" s="205"/>
      <c r="H6" s="205"/>
      <c r="I6" s="205"/>
      <c r="J6" s="200"/>
      <c r="K6" s="200"/>
      <c r="L6" s="235"/>
      <c r="M6" s="247"/>
    </row>
    <row r="7" spans="1:13" x14ac:dyDescent="0.25">
      <c r="A7" s="295"/>
      <c r="B7" s="119" t="s">
        <v>11</v>
      </c>
      <c r="C7" s="15" t="s">
        <v>12</v>
      </c>
      <c r="D7" s="40">
        <v>7.13</v>
      </c>
      <c r="E7" s="40"/>
      <c r="F7" s="248">
        <v>7.13</v>
      </c>
      <c r="G7" s="205"/>
      <c r="H7" s="205"/>
      <c r="I7" s="205"/>
      <c r="J7" s="200"/>
      <c r="K7" s="200"/>
      <c r="L7" s="235"/>
      <c r="M7" s="247"/>
    </row>
    <row r="8" spans="1:13" ht="15" customHeight="1" x14ac:dyDescent="0.25">
      <c r="A8" s="295"/>
      <c r="B8" s="119" t="s">
        <v>13</v>
      </c>
      <c r="C8" s="15" t="s">
        <v>14</v>
      </c>
      <c r="D8" s="41">
        <v>0.8</v>
      </c>
      <c r="E8" s="96" t="s">
        <v>564</v>
      </c>
      <c r="F8" s="249"/>
      <c r="G8" s="205"/>
      <c r="H8" s="205"/>
      <c r="I8" s="205"/>
      <c r="J8" s="200"/>
      <c r="K8" s="200"/>
      <c r="L8" s="235"/>
      <c r="M8" s="271">
        <v>25</v>
      </c>
    </row>
    <row r="9" spans="1:13" hidden="1" x14ac:dyDescent="0.25">
      <c r="A9" s="295"/>
      <c r="B9" s="119" t="s">
        <v>15</v>
      </c>
      <c r="C9" s="15" t="s">
        <v>16</v>
      </c>
      <c r="D9" s="40">
        <v>1.32</v>
      </c>
      <c r="E9" s="47"/>
      <c r="F9" s="250"/>
      <c r="G9" s="205"/>
      <c r="H9" s="205"/>
      <c r="I9" s="205"/>
      <c r="J9" s="200"/>
      <c r="K9" s="200"/>
      <c r="L9" s="235"/>
      <c r="M9" s="247"/>
    </row>
    <row r="10" spans="1:13" hidden="1" x14ac:dyDescent="0.25">
      <c r="A10" s="295"/>
      <c r="B10" s="119" t="s">
        <v>17</v>
      </c>
      <c r="C10" s="15" t="s">
        <v>18</v>
      </c>
      <c r="D10" s="40">
        <v>1.86</v>
      </c>
      <c r="E10" s="47"/>
      <c r="F10" s="250"/>
      <c r="G10" s="205"/>
      <c r="H10" s="205"/>
      <c r="I10" s="205"/>
      <c r="J10" s="200"/>
      <c r="K10" s="200"/>
      <c r="L10" s="235"/>
      <c r="M10" s="247"/>
    </row>
    <row r="11" spans="1:13" hidden="1" x14ac:dyDescent="0.25">
      <c r="A11" s="295"/>
      <c r="B11" s="119" t="s">
        <v>19</v>
      </c>
      <c r="C11" s="15" t="s">
        <v>20</v>
      </c>
      <c r="D11" s="40">
        <v>3.26</v>
      </c>
      <c r="E11" s="47"/>
      <c r="F11" s="250"/>
      <c r="G11" s="205"/>
      <c r="H11" s="205"/>
      <c r="I11" s="205"/>
      <c r="J11" s="200"/>
      <c r="K11" s="200"/>
      <c r="L11" s="235"/>
      <c r="M11" s="247"/>
    </row>
    <row r="12" spans="1:13" hidden="1" x14ac:dyDescent="0.25">
      <c r="A12" s="295"/>
      <c r="B12" s="119" t="s">
        <v>21</v>
      </c>
      <c r="C12" s="15" t="s">
        <v>22</v>
      </c>
      <c r="D12" s="42">
        <v>2</v>
      </c>
      <c r="E12" s="47"/>
      <c r="F12" s="250"/>
      <c r="G12" s="205"/>
      <c r="H12" s="205"/>
      <c r="I12" s="205"/>
      <c r="J12" s="200"/>
      <c r="K12" s="200"/>
      <c r="L12" s="235"/>
      <c r="M12" s="247"/>
    </row>
    <row r="13" spans="1:13" hidden="1" x14ac:dyDescent="0.25">
      <c r="A13" s="295"/>
      <c r="B13" s="119" t="s">
        <v>23</v>
      </c>
      <c r="C13" s="15" t="s">
        <v>24</v>
      </c>
      <c r="D13" s="40">
        <v>0.59499999999999997</v>
      </c>
      <c r="E13" s="47"/>
      <c r="F13" s="248"/>
      <c r="G13" s="205"/>
      <c r="H13" s="205"/>
      <c r="I13" s="205"/>
      <c r="J13" s="200"/>
      <c r="K13" s="200"/>
      <c r="L13" s="235"/>
      <c r="M13" s="247"/>
    </row>
    <row r="14" spans="1:13" hidden="1" x14ac:dyDescent="0.25">
      <c r="A14" s="295"/>
      <c r="B14" s="119" t="s">
        <v>25</v>
      </c>
      <c r="C14" s="15" t="s">
        <v>26</v>
      </c>
      <c r="D14" s="40">
        <v>1.73</v>
      </c>
      <c r="E14" s="47"/>
      <c r="F14" s="248"/>
      <c r="G14" s="205"/>
      <c r="H14" s="205"/>
      <c r="I14" s="205"/>
      <c r="J14" s="200"/>
      <c r="K14" s="200"/>
      <c r="L14" s="235"/>
      <c r="M14" s="247"/>
    </row>
    <row r="15" spans="1:13" x14ac:dyDescent="0.25">
      <c r="A15" s="295"/>
      <c r="B15" s="119" t="s">
        <v>27</v>
      </c>
      <c r="C15" s="15" t="s">
        <v>28</v>
      </c>
      <c r="D15" s="40">
        <v>0.96099999999999997</v>
      </c>
      <c r="E15" s="47"/>
      <c r="F15" s="248">
        <v>0.96099999999999997</v>
      </c>
      <c r="G15" s="205"/>
      <c r="H15" s="205"/>
      <c r="I15" s="205"/>
      <c r="J15" s="200"/>
      <c r="K15" s="200"/>
      <c r="L15" s="235"/>
      <c r="M15" s="247"/>
    </row>
    <row r="16" spans="1:13" x14ac:dyDescent="0.25">
      <c r="A16" s="295"/>
      <c r="B16" s="119" t="s">
        <v>29</v>
      </c>
      <c r="C16" s="18" t="s">
        <v>30</v>
      </c>
      <c r="D16" s="40">
        <v>2.35</v>
      </c>
      <c r="E16" s="47"/>
      <c r="F16" s="248">
        <v>2.35</v>
      </c>
      <c r="G16" s="205"/>
      <c r="H16" s="205"/>
      <c r="I16" s="205"/>
      <c r="J16" s="200"/>
      <c r="K16" s="200"/>
      <c r="L16" s="235"/>
      <c r="M16" s="247"/>
    </row>
    <row r="17" spans="1:13" x14ac:dyDescent="0.25">
      <c r="A17" s="295"/>
      <c r="B17" s="119" t="s">
        <v>31</v>
      </c>
      <c r="C17" s="19" t="s">
        <v>32</v>
      </c>
      <c r="D17" s="40">
        <v>2.198</v>
      </c>
      <c r="E17" s="47"/>
      <c r="F17" s="248">
        <v>2.198</v>
      </c>
      <c r="G17" s="205"/>
      <c r="H17" s="205"/>
      <c r="I17" s="205"/>
      <c r="J17" s="200"/>
      <c r="K17" s="200"/>
      <c r="L17" s="235"/>
      <c r="M17" s="247"/>
    </row>
    <row r="18" spans="1:13" s="208" customFormat="1" x14ac:dyDescent="0.25">
      <c r="A18" s="295"/>
      <c r="B18" s="119"/>
      <c r="C18" s="19"/>
      <c r="D18" s="40"/>
      <c r="E18" s="47" t="s">
        <v>557</v>
      </c>
      <c r="F18" s="248"/>
      <c r="G18" s="45">
        <v>12</v>
      </c>
      <c r="H18" s="220"/>
      <c r="I18" s="220"/>
      <c r="J18" s="200"/>
      <c r="K18" s="200"/>
      <c r="L18" s="235"/>
      <c r="M18" s="247"/>
    </row>
    <row r="19" spans="1:13" s="208" customFormat="1" x14ac:dyDescent="0.25">
      <c r="A19" s="295"/>
      <c r="B19" s="119"/>
      <c r="C19" s="19"/>
      <c r="D19" s="40"/>
      <c r="E19" s="47" t="s">
        <v>556</v>
      </c>
      <c r="F19" s="248"/>
      <c r="G19" s="220"/>
      <c r="H19" s="220"/>
      <c r="I19" s="221">
        <v>1.76</v>
      </c>
      <c r="J19" s="200"/>
      <c r="K19" s="200"/>
      <c r="L19" s="235"/>
      <c r="M19" s="247"/>
    </row>
    <row r="20" spans="1:13" x14ac:dyDescent="0.25">
      <c r="A20" s="295"/>
      <c r="B20" s="119" t="s">
        <v>33</v>
      </c>
      <c r="C20" s="19" t="s">
        <v>34</v>
      </c>
      <c r="D20" s="40">
        <v>1.0489999999999999</v>
      </c>
      <c r="E20" s="47"/>
      <c r="F20" s="248">
        <v>1.0489999999999999</v>
      </c>
      <c r="G20" s="40"/>
      <c r="H20" s="40"/>
      <c r="I20" s="40"/>
      <c r="J20" s="16"/>
      <c r="K20" s="16"/>
      <c r="L20" s="236"/>
      <c r="M20" s="247"/>
    </row>
    <row r="21" spans="1:13" hidden="1" x14ac:dyDescent="0.25">
      <c r="A21" s="295"/>
      <c r="B21" s="119" t="s">
        <v>35</v>
      </c>
      <c r="C21" s="19" t="s">
        <v>36</v>
      </c>
      <c r="D21" s="40">
        <v>0.70699999999999996</v>
      </c>
      <c r="E21" s="47"/>
      <c r="F21" s="251"/>
      <c r="G21" s="205"/>
      <c r="H21" s="205"/>
      <c r="I21" s="205"/>
      <c r="J21" s="200"/>
      <c r="K21" s="200"/>
      <c r="L21" s="235"/>
      <c r="M21" s="247"/>
    </row>
    <row r="22" spans="1:13" hidden="1" x14ac:dyDescent="0.25">
      <c r="A22" s="295"/>
      <c r="B22" s="119" t="s">
        <v>37</v>
      </c>
      <c r="C22" s="19" t="s">
        <v>38</v>
      </c>
      <c r="D22" s="40">
        <v>1.5860000000000001</v>
      </c>
      <c r="E22" s="47"/>
      <c r="F22" s="248"/>
      <c r="G22" s="40"/>
      <c r="H22" s="40"/>
      <c r="I22" s="40"/>
      <c r="J22" s="16"/>
      <c r="K22" s="16"/>
      <c r="L22" s="235"/>
      <c r="M22" s="247"/>
    </row>
    <row r="23" spans="1:13" x14ac:dyDescent="0.25">
      <c r="A23" s="295"/>
      <c r="B23" s="119" t="s">
        <v>39</v>
      </c>
      <c r="C23" s="19" t="s">
        <v>40</v>
      </c>
      <c r="D23" s="40">
        <v>3.71</v>
      </c>
      <c r="E23" s="47"/>
      <c r="F23" s="248">
        <v>3.71</v>
      </c>
      <c r="G23" s="201"/>
      <c r="H23" s="201"/>
      <c r="I23" s="201"/>
      <c r="J23" s="16"/>
      <c r="K23" s="16"/>
      <c r="L23" s="235"/>
      <c r="M23" s="247"/>
    </row>
    <row r="24" spans="1:13" s="208" customFormat="1" x14ac:dyDescent="0.25">
      <c r="A24" s="295"/>
      <c r="B24" s="119"/>
      <c r="C24" s="19"/>
      <c r="D24" s="40"/>
      <c r="E24" s="47"/>
      <c r="F24" s="248"/>
      <c r="G24" s="16">
        <v>108</v>
      </c>
      <c r="H24" s="16"/>
      <c r="I24" s="16"/>
      <c r="J24" s="16"/>
      <c r="K24" s="16"/>
      <c r="L24" s="235"/>
      <c r="M24" s="247"/>
    </row>
    <row r="25" spans="1:13" s="208" customFormat="1" x14ac:dyDescent="0.25">
      <c r="A25" s="295"/>
      <c r="B25" s="119"/>
      <c r="C25" s="19"/>
      <c r="D25" s="40"/>
      <c r="E25" s="47"/>
      <c r="F25" s="248"/>
      <c r="G25" s="40"/>
      <c r="H25" s="40">
        <v>75</v>
      </c>
      <c r="I25" s="40"/>
      <c r="J25" s="16"/>
      <c r="K25" s="16"/>
      <c r="L25" s="235"/>
      <c r="M25" s="247"/>
    </row>
    <row r="26" spans="1:13" s="208" customFormat="1" x14ac:dyDescent="0.25">
      <c r="A26" s="295"/>
      <c r="B26" s="119"/>
      <c r="C26" s="19"/>
      <c r="D26" s="40"/>
      <c r="E26" s="47"/>
      <c r="F26" s="248"/>
      <c r="G26" s="40"/>
      <c r="H26" s="40"/>
      <c r="I26" s="40"/>
      <c r="J26" s="16"/>
      <c r="K26" s="16"/>
      <c r="L26" s="237">
        <v>12</v>
      </c>
      <c r="M26" s="247"/>
    </row>
    <row r="27" spans="1:13" x14ac:dyDescent="0.25">
      <c r="A27" s="295"/>
      <c r="B27" s="119" t="s">
        <v>41</v>
      </c>
      <c r="C27" s="19" t="s">
        <v>42</v>
      </c>
      <c r="D27" s="40">
        <v>0.84</v>
      </c>
      <c r="E27" s="47"/>
      <c r="F27" s="248">
        <v>0.84</v>
      </c>
      <c r="G27" s="205"/>
      <c r="H27" s="205"/>
      <c r="I27" s="205"/>
      <c r="J27" s="200"/>
      <c r="K27" s="200"/>
      <c r="L27" s="235"/>
      <c r="M27" s="247"/>
    </row>
    <row r="28" spans="1:13" x14ac:dyDescent="0.25">
      <c r="A28" s="295"/>
      <c r="B28" s="119" t="s">
        <v>43</v>
      </c>
      <c r="C28" s="19" t="s">
        <v>44</v>
      </c>
      <c r="D28" s="40">
        <v>0.56999999999999995</v>
      </c>
      <c r="E28" s="47"/>
      <c r="F28" s="248">
        <v>0.56999999999999995</v>
      </c>
      <c r="G28" s="205"/>
      <c r="H28" s="205"/>
      <c r="I28" s="205"/>
      <c r="J28" s="200"/>
      <c r="K28" s="200"/>
      <c r="L28" s="235"/>
      <c r="M28" s="247"/>
    </row>
    <row r="29" spans="1:13" x14ac:dyDescent="0.25">
      <c r="A29" s="295"/>
      <c r="B29" s="119" t="s">
        <v>45</v>
      </c>
      <c r="C29" s="19" t="s">
        <v>46</v>
      </c>
      <c r="D29" s="40">
        <v>2.58</v>
      </c>
      <c r="E29" s="47"/>
      <c r="F29" s="248">
        <v>2.58</v>
      </c>
      <c r="G29" s="205"/>
      <c r="H29" s="205"/>
      <c r="I29" s="205"/>
      <c r="J29" s="200"/>
      <c r="K29" s="200"/>
      <c r="L29" s="235"/>
      <c r="M29" s="247"/>
    </row>
    <row r="30" spans="1:13" x14ac:dyDescent="0.25">
      <c r="A30" s="295"/>
      <c r="B30" s="119" t="s">
        <v>47</v>
      </c>
      <c r="C30" s="19" t="s">
        <v>48</v>
      </c>
      <c r="D30" s="40">
        <v>3.6</v>
      </c>
      <c r="E30" s="47"/>
      <c r="F30" s="248">
        <v>3.6</v>
      </c>
      <c r="G30" s="205"/>
      <c r="H30" s="205"/>
      <c r="I30" s="205"/>
      <c r="J30" s="200"/>
      <c r="K30" s="200"/>
      <c r="L30" s="235"/>
      <c r="M30" s="247"/>
    </row>
    <row r="31" spans="1:13" x14ac:dyDescent="0.25">
      <c r="A31" s="295"/>
      <c r="B31" s="119" t="s">
        <v>49</v>
      </c>
      <c r="C31" s="20" t="s">
        <v>576</v>
      </c>
      <c r="D31" s="40">
        <v>4.9000000000000004</v>
      </c>
      <c r="E31" s="47"/>
      <c r="F31" s="248">
        <v>4.9000000000000004</v>
      </c>
      <c r="G31" s="205"/>
      <c r="H31" s="205"/>
      <c r="I31" s="205"/>
      <c r="J31" s="200"/>
      <c r="K31" s="227"/>
      <c r="L31" s="235"/>
      <c r="M31" s="247"/>
    </row>
    <row r="32" spans="1:13" s="208" customFormat="1" x14ac:dyDescent="0.25">
      <c r="A32" s="295"/>
      <c r="B32" s="119"/>
      <c r="C32" s="20"/>
      <c r="D32" s="40"/>
      <c r="E32" s="47" t="s">
        <v>560</v>
      </c>
      <c r="F32" s="248"/>
      <c r="G32" s="273">
        <v>36</v>
      </c>
      <c r="H32" s="205"/>
      <c r="I32" s="205"/>
      <c r="J32" s="200"/>
      <c r="K32" s="272">
        <v>15</v>
      </c>
      <c r="L32" s="235"/>
      <c r="M32" s="247"/>
    </row>
    <row r="33" spans="1:13" hidden="1" x14ac:dyDescent="0.25">
      <c r="A33" s="295"/>
      <c r="B33" s="119" t="s">
        <v>50</v>
      </c>
      <c r="C33" s="19" t="s">
        <v>51</v>
      </c>
      <c r="D33" s="40">
        <v>0.39</v>
      </c>
      <c r="E33" s="47"/>
      <c r="F33" s="248"/>
      <c r="G33" s="205"/>
      <c r="H33" s="205"/>
      <c r="I33" s="205"/>
      <c r="J33" s="200"/>
      <c r="K33" s="200"/>
      <c r="L33" s="235"/>
      <c r="M33" s="247"/>
    </row>
    <row r="34" spans="1:13" hidden="1" x14ac:dyDescent="0.25">
      <c r="A34" s="295"/>
      <c r="B34" s="119" t="s">
        <v>52</v>
      </c>
      <c r="C34" s="19" t="s">
        <v>53</v>
      </c>
      <c r="D34" s="40">
        <v>1.44</v>
      </c>
      <c r="E34" s="47"/>
      <c r="F34" s="248"/>
      <c r="G34" s="205"/>
      <c r="H34" s="205"/>
      <c r="I34" s="205"/>
      <c r="J34" s="200"/>
      <c r="K34" s="200"/>
      <c r="L34" s="235"/>
      <c r="M34" s="247"/>
    </row>
    <row r="35" spans="1:13" ht="16.5" hidden="1" customHeight="1" x14ac:dyDescent="0.25">
      <c r="A35" s="295"/>
      <c r="B35" s="125" t="s">
        <v>54</v>
      </c>
      <c r="C35" s="19" t="s">
        <v>55</v>
      </c>
      <c r="D35" s="126">
        <v>3</v>
      </c>
      <c r="E35" s="47"/>
      <c r="F35" s="250"/>
      <c r="G35" s="205"/>
      <c r="H35" s="205"/>
      <c r="I35" s="205"/>
      <c r="J35" s="200"/>
      <c r="K35" s="200"/>
      <c r="L35" s="235"/>
      <c r="M35" s="247"/>
    </row>
    <row r="36" spans="1:13" hidden="1" x14ac:dyDescent="0.25">
      <c r="A36" s="295"/>
      <c r="B36" s="119" t="s">
        <v>56</v>
      </c>
      <c r="C36" s="19" t="s">
        <v>57</v>
      </c>
      <c r="D36" s="42">
        <v>0.7</v>
      </c>
      <c r="E36" s="47"/>
      <c r="F36" s="250"/>
      <c r="G36" s="205"/>
      <c r="H36" s="205"/>
      <c r="I36" s="205"/>
      <c r="J36" s="200"/>
      <c r="K36" s="200"/>
      <c r="L36" s="235"/>
      <c r="M36" s="247"/>
    </row>
    <row r="37" spans="1:13" x14ac:dyDescent="0.25">
      <c r="A37" s="295"/>
      <c r="B37" s="119" t="s">
        <v>58</v>
      </c>
      <c r="C37" s="19" t="s">
        <v>59</v>
      </c>
      <c r="D37" s="40">
        <v>0.48</v>
      </c>
      <c r="E37" s="47" t="s">
        <v>558</v>
      </c>
      <c r="F37" s="250">
        <v>0.48</v>
      </c>
      <c r="G37" s="205"/>
      <c r="H37" s="205"/>
      <c r="I37" s="205"/>
      <c r="J37" s="200"/>
      <c r="K37" s="200"/>
      <c r="L37" s="235"/>
      <c r="M37" s="247"/>
    </row>
    <row r="38" spans="1:13" x14ac:dyDescent="0.25">
      <c r="A38" s="295"/>
      <c r="B38" s="119" t="s">
        <v>60</v>
      </c>
      <c r="C38" s="19" t="s">
        <v>61</v>
      </c>
      <c r="D38" s="42">
        <v>1</v>
      </c>
      <c r="E38" s="47" t="s">
        <v>558</v>
      </c>
      <c r="F38" s="250">
        <v>1</v>
      </c>
      <c r="G38" s="205"/>
      <c r="H38" s="205"/>
      <c r="I38" s="205"/>
      <c r="J38" s="200"/>
      <c r="K38" s="200"/>
      <c r="L38" s="235"/>
      <c r="M38" s="247"/>
    </row>
    <row r="39" spans="1:13" x14ac:dyDescent="0.25">
      <c r="A39" s="295"/>
      <c r="B39" s="119" t="s">
        <v>62</v>
      </c>
      <c r="C39" s="19" t="s">
        <v>63</v>
      </c>
      <c r="D39" s="40">
        <v>1.6</v>
      </c>
      <c r="E39" s="47"/>
      <c r="F39" s="248">
        <v>1.6</v>
      </c>
      <c r="G39" s="205"/>
      <c r="H39" s="205"/>
      <c r="I39" s="205"/>
      <c r="J39" s="200"/>
      <c r="K39" s="200"/>
      <c r="L39" s="235"/>
      <c r="M39" s="247"/>
    </row>
    <row r="40" spans="1:13" x14ac:dyDescent="0.25">
      <c r="A40" s="295"/>
      <c r="B40" s="119" t="s">
        <v>64</v>
      </c>
      <c r="C40" s="19" t="s">
        <v>65</v>
      </c>
      <c r="D40" s="40">
        <v>0.44</v>
      </c>
      <c r="E40" s="47"/>
      <c r="F40" s="248">
        <v>0.44</v>
      </c>
      <c r="G40" s="205"/>
      <c r="H40" s="205"/>
      <c r="I40" s="205"/>
      <c r="J40" s="200"/>
      <c r="K40" s="200"/>
      <c r="L40" s="235"/>
      <c r="M40" s="247"/>
    </row>
    <row r="41" spans="1:13" hidden="1" x14ac:dyDescent="0.25">
      <c r="A41" s="295"/>
      <c r="B41" s="119" t="s">
        <v>66</v>
      </c>
      <c r="C41" s="19" t="s">
        <v>67</v>
      </c>
      <c r="D41" s="40">
        <v>0.86</v>
      </c>
      <c r="E41" s="47"/>
      <c r="F41" s="248"/>
      <c r="G41" s="205"/>
      <c r="H41" s="205"/>
      <c r="I41" s="205"/>
      <c r="J41" s="200"/>
      <c r="K41" s="200"/>
      <c r="L41" s="235"/>
      <c r="M41" s="247"/>
    </row>
    <row r="42" spans="1:13" hidden="1" x14ac:dyDescent="0.25">
      <c r="A42" s="295"/>
      <c r="B42" s="119" t="s">
        <v>68</v>
      </c>
      <c r="C42" s="19" t="s">
        <v>69</v>
      </c>
      <c r="D42" s="40">
        <v>0.51</v>
      </c>
      <c r="E42" s="47"/>
      <c r="F42" s="248"/>
      <c r="G42" s="205"/>
      <c r="H42" s="205"/>
      <c r="I42" s="205"/>
      <c r="J42" s="200"/>
      <c r="K42" s="200"/>
      <c r="L42" s="235"/>
      <c r="M42" s="247"/>
    </row>
    <row r="43" spans="1:13" hidden="1" x14ac:dyDescent="0.25">
      <c r="A43" s="295"/>
      <c r="B43" s="119" t="s">
        <v>70</v>
      </c>
      <c r="C43" s="18" t="s">
        <v>71</v>
      </c>
      <c r="D43" s="40">
        <v>0.78</v>
      </c>
      <c r="E43" s="47"/>
      <c r="F43" s="248"/>
      <c r="G43" s="205"/>
      <c r="H43" s="205"/>
      <c r="I43" s="205"/>
      <c r="J43" s="200"/>
      <c r="K43" s="200"/>
      <c r="L43" s="235"/>
      <c r="M43" s="247"/>
    </row>
    <row r="44" spans="1:13" hidden="1" x14ac:dyDescent="0.25">
      <c r="A44" s="295"/>
      <c r="B44" s="119" t="s">
        <v>72</v>
      </c>
      <c r="C44" s="19" t="s">
        <v>73</v>
      </c>
      <c r="D44" s="40">
        <v>1.4</v>
      </c>
      <c r="E44" s="47"/>
      <c r="F44" s="251"/>
      <c r="G44" s="205"/>
      <c r="H44" s="205"/>
      <c r="I44" s="205"/>
      <c r="J44" s="200"/>
      <c r="K44" s="200"/>
      <c r="L44" s="235"/>
      <c r="M44" s="247"/>
    </row>
    <row r="45" spans="1:13" hidden="1" x14ac:dyDescent="0.25">
      <c r="A45" s="295"/>
      <c r="B45" s="119" t="s">
        <v>74</v>
      </c>
      <c r="C45" s="19" t="s">
        <v>75</v>
      </c>
      <c r="D45" s="40">
        <v>0.23</v>
      </c>
      <c r="E45" s="47"/>
      <c r="F45" s="251"/>
      <c r="G45" s="205"/>
      <c r="H45" s="205"/>
      <c r="I45" s="205"/>
      <c r="J45" s="200"/>
      <c r="K45" s="200"/>
      <c r="L45" s="235"/>
      <c r="M45" s="247"/>
    </row>
    <row r="46" spans="1:13" x14ac:dyDescent="0.25">
      <c r="A46" s="295"/>
      <c r="B46" s="119" t="s">
        <v>76</v>
      </c>
      <c r="C46" s="19" t="s">
        <v>77</v>
      </c>
      <c r="D46" s="40">
        <v>4.3</v>
      </c>
      <c r="E46" s="47"/>
      <c r="F46" s="248">
        <v>4.3</v>
      </c>
      <c r="G46" s="205"/>
      <c r="H46" s="205"/>
      <c r="I46" s="205"/>
      <c r="J46" s="200"/>
      <c r="K46" s="200"/>
      <c r="L46" s="235"/>
      <c r="M46" s="247"/>
    </row>
    <row r="47" spans="1:13" x14ac:dyDescent="0.25">
      <c r="A47" s="295"/>
      <c r="B47" s="119" t="s">
        <v>78</v>
      </c>
      <c r="C47" s="19" t="s">
        <v>79</v>
      </c>
      <c r="D47" s="43">
        <v>1.5</v>
      </c>
      <c r="E47" s="47"/>
      <c r="F47" s="250">
        <v>1.5</v>
      </c>
      <c r="G47" s="205"/>
      <c r="H47" s="205"/>
      <c r="I47" s="205"/>
      <c r="J47" s="200"/>
      <c r="K47" s="200"/>
      <c r="L47" s="235"/>
      <c r="M47" s="247"/>
    </row>
    <row r="48" spans="1:13" x14ac:dyDescent="0.25">
      <c r="A48" s="295"/>
      <c r="B48" s="119" t="s">
        <v>80</v>
      </c>
      <c r="C48" s="19" t="s">
        <v>81</v>
      </c>
      <c r="D48" s="43">
        <v>2</v>
      </c>
      <c r="E48" s="47"/>
      <c r="F48" s="250">
        <v>2</v>
      </c>
      <c r="G48" s="205"/>
      <c r="H48" s="205"/>
      <c r="I48" s="205"/>
      <c r="J48" s="200"/>
      <c r="K48" s="200"/>
      <c r="L48" s="235"/>
      <c r="M48" s="247"/>
    </row>
    <row r="49" spans="1:13" hidden="1" x14ac:dyDescent="0.25">
      <c r="A49" s="295"/>
      <c r="B49" s="119" t="s">
        <v>82</v>
      </c>
      <c r="C49" s="19" t="s">
        <v>83</v>
      </c>
      <c r="D49" s="40">
        <v>0.91</v>
      </c>
      <c r="E49" s="47"/>
      <c r="F49" s="248"/>
      <c r="G49" s="205"/>
      <c r="H49" s="205"/>
      <c r="I49" s="205"/>
      <c r="J49" s="200"/>
      <c r="K49" s="200"/>
      <c r="L49" s="235"/>
      <c r="M49" s="247"/>
    </row>
    <row r="50" spans="1:13" hidden="1" x14ac:dyDescent="0.25">
      <c r="A50" s="295"/>
      <c r="B50" s="119" t="s">
        <v>84</v>
      </c>
      <c r="C50" s="19" t="s">
        <v>85</v>
      </c>
      <c r="D50" s="40">
        <v>0.66</v>
      </c>
      <c r="E50" s="47"/>
      <c r="F50" s="248"/>
      <c r="G50" s="205"/>
      <c r="H50" s="205"/>
      <c r="I50" s="205"/>
      <c r="J50" s="200"/>
      <c r="K50" s="200"/>
      <c r="L50" s="235"/>
      <c r="M50" s="247"/>
    </row>
    <row r="51" spans="1:13" ht="15.75" hidden="1" customHeight="1" x14ac:dyDescent="0.25">
      <c r="A51" s="295"/>
      <c r="B51" s="119" t="s">
        <v>86</v>
      </c>
      <c r="C51" s="19" t="s">
        <v>87</v>
      </c>
      <c r="D51" s="40">
        <v>1.5</v>
      </c>
      <c r="E51" s="47"/>
      <c r="F51" s="248"/>
      <c r="G51" s="205"/>
      <c r="H51" s="205"/>
      <c r="I51" s="205"/>
      <c r="J51" s="200"/>
      <c r="K51" s="200"/>
      <c r="L51" s="235"/>
      <c r="M51" s="247"/>
    </row>
    <row r="52" spans="1:13" hidden="1" x14ac:dyDescent="0.25">
      <c r="A52" s="295"/>
      <c r="B52" s="119" t="s">
        <v>88</v>
      </c>
      <c r="C52" s="19" t="s">
        <v>89</v>
      </c>
      <c r="D52" s="40">
        <v>0.96</v>
      </c>
      <c r="E52" s="47"/>
      <c r="F52" s="251"/>
      <c r="G52" s="205"/>
      <c r="H52" s="205"/>
      <c r="I52" s="205"/>
      <c r="J52" s="200"/>
      <c r="K52" s="200"/>
      <c r="L52" s="235"/>
      <c r="M52" s="247"/>
    </row>
    <row r="53" spans="1:13" hidden="1" x14ac:dyDescent="0.25">
      <c r="A53" s="295"/>
      <c r="B53" s="119" t="s">
        <v>90</v>
      </c>
      <c r="C53" s="19" t="s">
        <v>91</v>
      </c>
      <c r="D53" s="40">
        <v>0.98</v>
      </c>
      <c r="E53" s="47"/>
      <c r="F53" s="251"/>
      <c r="G53" s="205"/>
      <c r="H53" s="205"/>
      <c r="I53" s="205"/>
      <c r="J53" s="200"/>
      <c r="K53" s="200"/>
      <c r="L53" s="235"/>
      <c r="M53" s="247"/>
    </row>
    <row r="54" spans="1:13" hidden="1" x14ac:dyDescent="0.25">
      <c r="A54" s="295"/>
      <c r="B54" s="119" t="s">
        <v>92</v>
      </c>
      <c r="C54" s="19" t="s">
        <v>93</v>
      </c>
      <c r="D54" s="40">
        <v>1.1399999999999999</v>
      </c>
      <c r="E54" s="47"/>
      <c r="F54" s="248"/>
      <c r="G54" s="205"/>
      <c r="H54" s="205"/>
      <c r="I54" s="205"/>
      <c r="J54" s="200"/>
      <c r="K54" s="200"/>
      <c r="L54" s="235"/>
      <c r="M54" s="247"/>
    </row>
    <row r="55" spans="1:13" hidden="1" x14ac:dyDescent="0.25">
      <c r="A55" s="295"/>
      <c r="B55" s="119" t="s">
        <v>94</v>
      </c>
      <c r="C55" s="19" t="s">
        <v>95</v>
      </c>
      <c r="D55" s="40">
        <v>0.31</v>
      </c>
      <c r="E55" s="47"/>
      <c r="F55" s="248"/>
      <c r="G55" s="205"/>
      <c r="H55" s="205"/>
      <c r="I55" s="205"/>
      <c r="J55" s="200"/>
      <c r="K55" s="200"/>
      <c r="L55" s="235"/>
      <c r="M55" s="247"/>
    </row>
    <row r="56" spans="1:13" x14ac:dyDescent="0.25">
      <c r="A56" s="295"/>
      <c r="B56" s="119" t="s">
        <v>96</v>
      </c>
      <c r="C56" s="19" t="s">
        <v>97</v>
      </c>
      <c r="D56" s="40">
        <v>0.41</v>
      </c>
      <c r="E56" s="47"/>
      <c r="F56" s="248">
        <v>0.41</v>
      </c>
      <c r="G56" s="205"/>
      <c r="H56" s="205"/>
      <c r="I56" s="205"/>
      <c r="J56" s="200"/>
      <c r="K56" s="200"/>
      <c r="L56" s="235"/>
      <c r="M56" s="247"/>
    </row>
    <row r="57" spans="1:13" x14ac:dyDescent="0.25">
      <c r="A57" s="295"/>
      <c r="B57" s="119" t="s">
        <v>98</v>
      </c>
      <c r="C57" s="19" t="s">
        <v>99</v>
      </c>
      <c r="D57" s="40">
        <v>0.16</v>
      </c>
      <c r="E57" s="47"/>
      <c r="F57" s="248">
        <v>0.16</v>
      </c>
      <c r="G57" s="205"/>
      <c r="H57" s="205"/>
      <c r="I57" s="205"/>
      <c r="J57" s="200"/>
      <c r="K57" s="200"/>
      <c r="L57" s="235"/>
      <c r="M57" s="247"/>
    </row>
    <row r="58" spans="1:13" hidden="1" x14ac:dyDescent="0.25">
      <c r="A58" s="295"/>
      <c r="B58" s="119" t="s">
        <v>100</v>
      </c>
      <c r="C58" s="19" t="s">
        <v>101</v>
      </c>
      <c r="D58" s="40">
        <v>2.52</v>
      </c>
      <c r="E58" s="47"/>
      <c r="F58" s="251"/>
      <c r="G58" s="205"/>
      <c r="H58" s="205"/>
      <c r="I58" s="205"/>
      <c r="J58" s="200"/>
      <c r="K58" s="200"/>
      <c r="L58" s="235"/>
      <c r="M58" s="247"/>
    </row>
    <row r="59" spans="1:13" hidden="1" x14ac:dyDescent="0.25">
      <c r="A59" s="295"/>
      <c r="B59" s="119" t="s">
        <v>102</v>
      </c>
      <c r="C59" s="19" t="s">
        <v>103</v>
      </c>
      <c r="D59" s="40">
        <v>0.38</v>
      </c>
      <c r="E59" s="47"/>
      <c r="F59" s="248"/>
      <c r="G59" s="205"/>
      <c r="H59" s="205"/>
      <c r="I59" s="205"/>
      <c r="J59" s="200"/>
      <c r="K59" s="200"/>
      <c r="L59" s="235"/>
      <c r="M59" s="247"/>
    </row>
    <row r="60" spans="1:13" x14ac:dyDescent="0.25">
      <c r="A60" s="295"/>
      <c r="B60" s="119" t="s">
        <v>104</v>
      </c>
      <c r="C60" s="19" t="s">
        <v>105</v>
      </c>
      <c r="D60" s="42">
        <v>2</v>
      </c>
      <c r="E60" s="47" t="s">
        <v>565</v>
      </c>
      <c r="F60" s="252">
        <v>2</v>
      </c>
      <c r="G60" s="200"/>
      <c r="H60" s="205"/>
      <c r="I60" s="205"/>
      <c r="J60" s="200"/>
      <c r="K60" s="200"/>
      <c r="L60" s="235"/>
      <c r="M60" s="247"/>
    </row>
    <row r="61" spans="1:13" hidden="1" x14ac:dyDescent="0.25">
      <c r="A61" s="295"/>
      <c r="B61" s="119" t="s">
        <v>106</v>
      </c>
      <c r="C61" s="19" t="s">
        <v>107</v>
      </c>
      <c r="D61" s="40">
        <v>0.54</v>
      </c>
      <c r="E61" s="47"/>
      <c r="F61" s="253"/>
      <c r="G61" s="200"/>
      <c r="H61" s="205"/>
      <c r="I61" s="205"/>
      <c r="J61" s="200"/>
      <c r="K61" s="200"/>
      <c r="L61" s="235"/>
      <c r="M61" s="247"/>
    </row>
    <row r="62" spans="1:13" hidden="1" x14ac:dyDescent="0.25">
      <c r="A62" s="295"/>
      <c r="B62" s="119" t="s">
        <v>108</v>
      </c>
      <c r="C62" s="19" t="s">
        <v>109</v>
      </c>
      <c r="D62" s="42">
        <v>1</v>
      </c>
      <c r="E62" s="47"/>
      <c r="F62" s="252"/>
      <c r="G62" s="200"/>
      <c r="H62" s="205"/>
      <c r="I62" s="205"/>
      <c r="J62" s="200"/>
      <c r="K62" s="200"/>
      <c r="L62" s="235"/>
      <c r="M62" s="247"/>
    </row>
    <row r="63" spans="1:13" hidden="1" x14ac:dyDescent="0.25">
      <c r="A63" s="295"/>
      <c r="B63" s="119" t="s">
        <v>110</v>
      </c>
      <c r="C63" s="19" t="s">
        <v>111</v>
      </c>
      <c r="D63" s="40">
        <v>3.24</v>
      </c>
      <c r="E63" s="47"/>
      <c r="F63" s="254"/>
      <c r="G63" s="200"/>
      <c r="H63" s="205"/>
      <c r="I63" s="205"/>
      <c r="J63" s="200"/>
      <c r="K63" s="200"/>
      <c r="L63" s="235"/>
      <c r="M63" s="247"/>
    </row>
    <row r="64" spans="1:13" x14ac:dyDescent="0.25">
      <c r="A64" s="295"/>
      <c r="B64" s="119" t="s">
        <v>112</v>
      </c>
      <c r="C64" s="19" t="s">
        <v>113</v>
      </c>
      <c r="D64" s="42">
        <v>4.72</v>
      </c>
      <c r="E64" s="47" t="s">
        <v>565</v>
      </c>
      <c r="F64" s="252">
        <v>4.72</v>
      </c>
      <c r="G64" s="200"/>
      <c r="H64" s="205"/>
      <c r="I64" s="205"/>
      <c r="J64" s="200"/>
      <c r="K64" s="200"/>
      <c r="L64" s="235"/>
      <c r="M64" s="247"/>
    </row>
    <row r="65" spans="1:13" x14ac:dyDescent="0.25">
      <c r="A65" s="295"/>
      <c r="B65" s="119" t="s">
        <v>114</v>
      </c>
      <c r="C65" s="19" t="s">
        <v>115</v>
      </c>
      <c r="D65" s="40">
        <v>1.83</v>
      </c>
      <c r="E65" s="47" t="s">
        <v>565</v>
      </c>
      <c r="F65" s="255">
        <v>1.83</v>
      </c>
      <c r="G65" s="200"/>
      <c r="H65" s="205"/>
      <c r="I65" s="205"/>
      <c r="J65" s="200"/>
      <c r="K65" s="200"/>
      <c r="L65" s="235"/>
      <c r="M65" s="247"/>
    </row>
    <row r="66" spans="1:13" x14ac:dyDescent="0.25">
      <c r="A66" s="295"/>
      <c r="B66" s="119" t="s">
        <v>116</v>
      </c>
      <c r="C66" s="19" t="s">
        <v>117</v>
      </c>
      <c r="D66" s="40">
        <v>4.26</v>
      </c>
      <c r="E66" s="47" t="s">
        <v>565</v>
      </c>
      <c r="F66" s="255">
        <v>4.26</v>
      </c>
      <c r="G66" s="200"/>
      <c r="H66" s="205"/>
      <c r="I66" s="205"/>
      <c r="J66" s="200"/>
      <c r="K66" s="200"/>
      <c r="L66" s="235"/>
      <c r="M66" s="247"/>
    </row>
    <row r="67" spans="1:13" x14ac:dyDescent="0.25">
      <c r="A67" s="295"/>
      <c r="B67" s="119" t="s">
        <v>118</v>
      </c>
      <c r="C67" s="19" t="s">
        <v>119</v>
      </c>
      <c r="D67" s="40">
        <v>0.96</v>
      </c>
      <c r="E67" s="47" t="s">
        <v>565</v>
      </c>
      <c r="F67" s="255">
        <v>0.96</v>
      </c>
      <c r="G67" s="200"/>
      <c r="H67" s="205"/>
      <c r="I67" s="205"/>
      <c r="J67" s="200"/>
      <c r="K67" s="200"/>
      <c r="L67" s="235"/>
      <c r="M67" s="247"/>
    </row>
    <row r="68" spans="1:13" x14ac:dyDescent="0.25">
      <c r="A68" s="295"/>
      <c r="B68" s="119" t="s">
        <v>120</v>
      </c>
      <c r="C68" s="19" t="s">
        <v>121</v>
      </c>
      <c r="D68" s="40">
        <v>1.28</v>
      </c>
      <c r="E68" s="47"/>
      <c r="F68" s="248">
        <v>1.28</v>
      </c>
      <c r="G68" s="205"/>
      <c r="H68" s="205"/>
      <c r="I68" s="205"/>
      <c r="J68" s="200"/>
      <c r="K68" s="200"/>
      <c r="L68" s="235"/>
      <c r="M68" s="247"/>
    </row>
    <row r="69" spans="1:13" x14ac:dyDescent="0.25">
      <c r="A69" s="295"/>
      <c r="B69" s="119" t="s">
        <v>122</v>
      </c>
      <c r="C69" s="19" t="s">
        <v>123</v>
      </c>
      <c r="D69" s="40">
        <v>1.49</v>
      </c>
      <c r="E69" s="47"/>
      <c r="F69" s="248">
        <v>1.49</v>
      </c>
      <c r="G69" s="205"/>
      <c r="H69" s="205"/>
      <c r="I69" s="205"/>
      <c r="J69" s="200"/>
      <c r="K69" s="200"/>
      <c r="L69" s="235"/>
      <c r="M69" s="247"/>
    </row>
    <row r="70" spans="1:13" x14ac:dyDescent="0.25">
      <c r="A70" s="295"/>
      <c r="B70" s="119" t="s">
        <v>124</v>
      </c>
      <c r="C70" s="19" t="s">
        <v>125</v>
      </c>
      <c r="D70" s="40">
        <v>1.79</v>
      </c>
      <c r="E70" s="47"/>
      <c r="F70" s="248">
        <v>1.79</v>
      </c>
      <c r="G70" s="205"/>
      <c r="H70" s="205"/>
      <c r="I70" s="205"/>
      <c r="J70" s="200"/>
      <c r="K70" s="200"/>
      <c r="L70" s="235"/>
      <c r="M70" s="247"/>
    </row>
    <row r="71" spans="1:13" x14ac:dyDescent="0.25">
      <c r="A71" s="295"/>
      <c r="B71" s="119" t="s">
        <v>126</v>
      </c>
      <c r="C71" s="19" t="s">
        <v>127</v>
      </c>
      <c r="D71" s="40">
        <v>1.44</v>
      </c>
      <c r="E71" s="47"/>
      <c r="F71" s="248">
        <v>1.44</v>
      </c>
      <c r="G71" s="205"/>
      <c r="H71" s="205"/>
      <c r="I71" s="205"/>
      <c r="J71" s="200"/>
      <c r="K71" s="200"/>
      <c r="L71" s="235"/>
      <c r="M71" s="247"/>
    </row>
    <row r="72" spans="1:13" hidden="1" x14ac:dyDescent="0.25">
      <c r="A72" s="295"/>
      <c r="B72" s="120" t="s">
        <v>128</v>
      </c>
      <c r="C72" s="19" t="s">
        <v>129</v>
      </c>
      <c r="D72" s="40">
        <v>1.2</v>
      </c>
      <c r="E72" s="47"/>
      <c r="F72" s="251"/>
      <c r="G72" s="205"/>
      <c r="H72" s="205"/>
      <c r="I72" s="205"/>
      <c r="J72" s="200"/>
      <c r="K72" s="200"/>
      <c r="L72" s="235"/>
      <c r="M72" s="247"/>
    </row>
    <row r="73" spans="1:13" hidden="1" x14ac:dyDescent="0.25">
      <c r="A73" s="295"/>
      <c r="B73" s="119" t="s">
        <v>130</v>
      </c>
      <c r="C73" s="19" t="s">
        <v>131</v>
      </c>
      <c r="D73" s="40">
        <v>0.61</v>
      </c>
      <c r="E73" s="47"/>
      <c r="F73" s="248"/>
      <c r="G73" s="205"/>
      <c r="H73" s="205"/>
      <c r="I73" s="205"/>
      <c r="J73" s="200"/>
      <c r="K73" s="200"/>
      <c r="L73" s="235"/>
      <c r="M73" s="247"/>
    </row>
    <row r="74" spans="1:13" x14ac:dyDescent="0.25">
      <c r="A74" s="295"/>
      <c r="B74" s="119" t="s">
        <v>132</v>
      </c>
      <c r="C74" s="19" t="s">
        <v>133</v>
      </c>
      <c r="D74" s="40">
        <v>1.84</v>
      </c>
      <c r="E74" s="47"/>
      <c r="F74" s="248">
        <v>1.84</v>
      </c>
      <c r="G74" s="201"/>
      <c r="H74" s="200"/>
      <c r="I74" s="200"/>
      <c r="J74" s="201"/>
      <c r="K74" s="201"/>
      <c r="L74" s="236"/>
      <c r="M74" s="247"/>
    </row>
    <row r="75" spans="1:13" s="208" customFormat="1" x14ac:dyDescent="0.25">
      <c r="A75" s="295"/>
      <c r="B75" s="119"/>
      <c r="C75" s="19"/>
      <c r="D75" s="40"/>
      <c r="E75" s="47"/>
      <c r="F75" s="248"/>
      <c r="G75" s="40">
        <v>24</v>
      </c>
      <c r="H75" s="205"/>
      <c r="I75" s="205"/>
      <c r="J75" s="16"/>
      <c r="K75" s="16"/>
      <c r="L75" s="236"/>
      <c r="M75" s="247"/>
    </row>
    <row r="76" spans="1:13" s="208" customFormat="1" x14ac:dyDescent="0.25">
      <c r="A76" s="295"/>
      <c r="B76" s="119"/>
      <c r="C76" s="19"/>
      <c r="D76" s="40"/>
      <c r="E76" s="47"/>
      <c r="F76" s="248"/>
      <c r="G76" s="40"/>
      <c r="H76" s="205"/>
      <c r="I76" s="205"/>
      <c r="J76" s="16">
        <v>36</v>
      </c>
      <c r="K76" s="16"/>
      <c r="L76" s="236"/>
      <c r="M76" s="247"/>
    </row>
    <row r="77" spans="1:13" x14ac:dyDescent="0.25">
      <c r="A77" s="295"/>
      <c r="B77" s="119" t="s">
        <v>134</v>
      </c>
      <c r="C77" s="19" t="s">
        <v>135</v>
      </c>
      <c r="D77" s="40">
        <v>0.43</v>
      </c>
      <c r="E77" s="47"/>
      <c r="F77" s="248">
        <v>0.43</v>
      </c>
      <c r="G77" s="205"/>
      <c r="H77" s="205"/>
      <c r="I77" s="205"/>
      <c r="J77" s="200"/>
      <c r="K77" s="200"/>
      <c r="L77" s="235"/>
      <c r="M77" s="247"/>
    </row>
    <row r="78" spans="1:13" hidden="1" x14ac:dyDescent="0.25">
      <c r="A78" s="295"/>
      <c r="B78" s="119" t="s">
        <v>136</v>
      </c>
      <c r="C78" s="19" t="s">
        <v>137</v>
      </c>
      <c r="D78" s="40">
        <v>0.87</v>
      </c>
      <c r="E78" s="47"/>
      <c r="F78" s="248"/>
      <c r="G78" s="205"/>
      <c r="H78" s="205"/>
      <c r="I78" s="205"/>
      <c r="J78" s="200"/>
      <c r="K78" s="200"/>
      <c r="L78" s="235"/>
      <c r="M78" s="247"/>
    </row>
    <row r="79" spans="1:13" hidden="1" x14ac:dyDescent="0.25">
      <c r="A79" s="295"/>
      <c r="B79" s="119" t="s">
        <v>138</v>
      </c>
      <c r="C79" s="19" t="s">
        <v>139</v>
      </c>
      <c r="D79" s="40">
        <v>0.42</v>
      </c>
      <c r="E79" s="47"/>
      <c r="F79" s="251"/>
      <c r="G79" s="206"/>
      <c r="H79" s="206"/>
      <c r="I79" s="206"/>
      <c r="J79" s="201"/>
      <c r="K79" s="201"/>
      <c r="L79" s="238"/>
      <c r="M79" s="247"/>
    </row>
    <row r="80" spans="1:13" x14ac:dyDescent="0.25">
      <c r="A80" s="295"/>
      <c r="B80" s="119" t="s">
        <v>140</v>
      </c>
      <c r="C80" s="19" t="s">
        <v>141</v>
      </c>
      <c r="D80" s="40">
        <v>9.57</v>
      </c>
      <c r="E80" s="47"/>
      <c r="F80" s="248">
        <v>9.57</v>
      </c>
      <c r="G80" s="207"/>
      <c r="H80" s="207"/>
      <c r="I80" s="207"/>
      <c r="J80" s="202"/>
      <c r="K80" s="202"/>
      <c r="L80" s="239"/>
      <c r="M80" s="247"/>
    </row>
    <row r="81" spans="1:13" hidden="1" x14ac:dyDescent="0.25">
      <c r="A81" s="295"/>
      <c r="B81" s="119" t="s">
        <v>142</v>
      </c>
      <c r="C81" s="19" t="s">
        <v>143</v>
      </c>
      <c r="D81" s="40">
        <v>0.21</v>
      </c>
      <c r="E81" s="47"/>
      <c r="F81" s="248"/>
      <c r="G81" s="205"/>
      <c r="H81" s="205"/>
      <c r="I81" s="205"/>
      <c r="J81" s="200"/>
      <c r="K81" s="200"/>
      <c r="L81" s="235"/>
      <c r="M81" s="247"/>
    </row>
    <row r="82" spans="1:13" x14ac:dyDescent="0.25">
      <c r="A82" s="295"/>
      <c r="B82" s="119" t="s">
        <v>144</v>
      </c>
      <c r="C82" s="19" t="s">
        <v>145</v>
      </c>
      <c r="D82" s="40">
        <v>2.72</v>
      </c>
      <c r="E82" s="47"/>
      <c r="F82" s="248">
        <v>2.72</v>
      </c>
      <c r="G82" s="205"/>
      <c r="H82" s="205"/>
      <c r="I82" s="205"/>
      <c r="J82" s="200"/>
      <c r="K82" s="200"/>
      <c r="L82" s="235"/>
      <c r="M82" s="247"/>
    </row>
    <row r="83" spans="1:13" hidden="1" x14ac:dyDescent="0.25">
      <c r="A83" s="295"/>
      <c r="B83" s="121" t="s">
        <v>146</v>
      </c>
      <c r="C83" s="52" t="s">
        <v>147</v>
      </c>
      <c r="D83" s="53">
        <v>0.82</v>
      </c>
      <c r="E83" s="103"/>
      <c r="F83" s="251"/>
      <c r="G83" s="205"/>
      <c r="H83" s="205"/>
      <c r="I83" s="205"/>
      <c r="J83" s="200"/>
      <c r="K83" s="216"/>
      <c r="L83" s="240"/>
      <c r="M83" s="247"/>
    </row>
    <row r="84" spans="1:13" hidden="1" x14ac:dyDescent="0.25">
      <c r="A84" s="295"/>
      <c r="B84" s="119" t="s">
        <v>148</v>
      </c>
      <c r="C84" s="19" t="s">
        <v>149</v>
      </c>
      <c r="D84" s="40">
        <v>1.26</v>
      </c>
      <c r="E84" s="47"/>
      <c r="F84" s="251"/>
      <c r="G84" s="205"/>
      <c r="H84" s="205"/>
      <c r="I84" s="205"/>
      <c r="J84" s="200"/>
      <c r="K84" s="200"/>
      <c r="L84" s="235"/>
      <c r="M84" s="247"/>
    </row>
    <row r="85" spans="1:13" ht="15.75" thickBot="1" x14ac:dyDescent="0.3">
      <c r="A85" s="295"/>
      <c r="B85" s="119" t="s">
        <v>150</v>
      </c>
      <c r="C85" s="19" t="s">
        <v>151</v>
      </c>
      <c r="D85" s="40">
        <v>1.25</v>
      </c>
      <c r="E85" s="47"/>
      <c r="F85" s="248">
        <v>1.25</v>
      </c>
      <c r="G85" s="205"/>
      <c r="H85" s="205"/>
      <c r="I85" s="205"/>
      <c r="J85" s="200"/>
      <c r="K85" s="200"/>
      <c r="L85" s="235"/>
      <c r="M85" s="247"/>
    </row>
    <row r="86" spans="1:13" hidden="1" x14ac:dyDescent="0.25">
      <c r="A86" s="295"/>
      <c r="B86" s="119" t="s">
        <v>152</v>
      </c>
      <c r="C86" s="21" t="s">
        <v>153</v>
      </c>
      <c r="D86" s="44">
        <v>0.29899999999999999</v>
      </c>
      <c r="E86" s="46"/>
      <c r="F86" s="251"/>
      <c r="G86" s="205"/>
      <c r="H86" s="205"/>
      <c r="I86" s="205"/>
      <c r="J86" s="200"/>
      <c r="K86" s="200"/>
      <c r="L86" s="235"/>
      <c r="M86" s="247"/>
    </row>
    <row r="87" spans="1:13" hidden="1" x14ac:dyDescent="0.25">
      <c r="A87" s="295"/>
      <c r="B87" s="119" t="s">
        <v>154</v>
      </c>
      <c r="C87" s="23" t="s">
        <v>155</v>
      </c>
      <c r="D87" s="44">
        <v>0.29799999999999999</v>
      </c>
      <c r="E87" s="46"/>
      <c r="F87" s="256"/>
      <c r="G87" s="205"/>
      <c r="H87" s="205"/>
      <c r="I87" s="205"/>
      <c r="J87" s="200"/>
      <c r="K87" s="200"/>
      <c r="L87" s="235"/>
      <c r="M87" s="247"/>
    </row>
    <row r="88" spans="1:13" hidden="1" x14ac:dyDescent="0.25">
      <c r="A88" s="295"/>
      <c r="B88" s="119" t="s">
        <v>156</v>
      </c>
      <c r="C88" s="23" t="s">
        <v>157</v>
      </c>
      <c r="D88" s="44">
        <v>0.41899999999999998</v>
      </c>
      <c r="E88" s="46"/>
      <c r="F88" s="251"/>
      <c r="G88" s="205"/>
      <c r="H88" s="205"/>
      <c r="I88" s="205"/>
      <c r="J88" s="200"/>
      <c r="K88" s="200"/>
      <c r="L88" s="235"/>
      <c r="M88" s="247"/>
    </row>
    <row r="89" spans="1:13" hidden="1" x14ac:dyDescent="0.25">
      <c r="A89" s="295"/>
      <c r="B89" s="119" t="s">
        <v>158</v>
      </c>
      <c r="C89" s="21" t="s">
        <v>159</v>
      </c>
      <c r="D89" s="44">
        <v>0.56999999999999995</v>
      </c>
      <c r="E89" s="46"/>
      <c r="F89" s="256"/>
      <c r="G89" s="205"/>
      <c r="H89" s="205"/>
      <c r="I89" s="205"/>
      <c r="J89" s="200"/>
      <c r="K89" s="200"/>
      <c r="L89" s="235"/>
      <c r="M89" s="247"/>
    </row>
    <row r="90" spans="1:13" hidden="1" x14ac:dyDescent="0.25">
      <c r="A90" s="295"/>
      <c r="B90" s="119" t="s">
        <v>160</v>
      </c>
      <c r="C90" s="21" t="s">
        <v>161</v>
      </c>
      <c r="D90" s="48">
        <v>0.41</v>
      </c>
      <c r="E90" s="104"/>
      <c r="F90" s="251"/>
      <c r="G90" s="205"/>
      <c r="H90" s="205"/>
      <c r="I90" s="205"/>
      <c r="J90" s="200"/>
      <c r="K90" s="200"/>
      <c r="L90" s="235"/>
      <c r="M90" s="247"/>
    </row>
    <row r="91" spans="1:13" hidden="1" x14ac:dyDescent="0.25">
      <c r="A91" s="295"/>
      <c r="B91" s="119" t="s">
        <v>162</v>
      </c>
      <c r="C91" s="21" t="s">
        <v>163</v>
      </c>
      <c r="D91" s="44">
        <v>0.19600000000000001</v>
      </c>
      <c r="E91" s="46"/>
      <c r="F91" s="251"/>
      <c r="G91" s="205"/>
      <c r="H91" s="205"/>
      <c r="I91" s="205"/>
      <c r="J91" s="200"/>
      <c r="K91" s="200"/>
      <c r="L91" s="235"/>
      <c r="M91" s="247"/>
    </row>
    <row r="92" spans="1:13" hidden="1" x14ac:dyDescent="0.25">
      <c r="A92" s="295"/>
      <c r="B92" s="119" t="s">
        <v>164</v>
      </c>
      <c r="C92" s="21" t="s">
        <v>165</v>
      </c>
      <c r="D92" s="44">
        <v>0.312</v>
      </c>
      <c r="E92" s="46"/>
      <c r="F92" s="251"/>
      <c r="G92" s="205"/>
      <c r="H92" s="205"/>
      <c r="I92" s="205"/>
      <c r="J92" s="200"/>
      <c r="K92" s="200"/>
      <c r="L92" s="235"/>
      <c r="M92" s="247"/>
    </row>
    <row r="93" spans="1:13" hidden="1" x14ac:dyDescent="0.25">
      <c r="A93" s="295"/>
      <c r="B93" s="119" t="s">
        <v>166</v>
      </c>
      <c r="C93" s="24" t="s">
        <v>167</v>
      </c>
      <c r="D93" s="44">
        <v>0.20599999999999999</v>
      </c>
      <c r="E93" s="46"/>
      <c r="F93" s="251"/>
      <c r="G93" s="205"/>
      <c r="H93" s="205"/>
      <c r="I93" s="205"/>
      <c r="J93" s="200"/>
      <c r="K93" s="200"/>
      <c r="L93" s="235"/>
      <c r="M93" s="247"/>
    </row>
    <row r="94" spans="1:13" ht="15.75" hidden="1" thickBot="1" x14ac:dyDescent="0.3">
      <c r="A94" s="296"/>
      <c r="B94" s="122" t="s">
        <v>168</v>
      </c>
      <c r="C94" s="107" t="s">
        <v>169</v>
      </c>
      <c r="D94" s="112">
        <v>0.17299999999999999</v>
      </c>
      <c r="E94" s="113"/>
      <c r="F94" s="257"/>
      <c r="G94" s="217"/>
      <c r="H94" s="217"/>
      <c r="I94" s="217"/>
      <c r="J94" s="218"/>
      <c r="K94" s="218"/>
      <c r="L94" s="241"/>
      <c r="M94" s="258"/>
    </row>
    <row r="95" spans="1:13" x14ac:dyDescent="0.25">
      <c r="A95" s="294" t="s">
        <v>170</v>
      </c>
      <c r="B95" s="114" t="s">
        <v>171</v>
      </c>
      <c r="C95" s="109" t="s">
        <v>172</v>
      </c>
      <c r="D95" s="110">
        <v>2.65</v>
      </c>
      <c r="E95" s="103"/>
      <c r="F95" s="259">
        <v>2.65</v>
      </c>
      <c r="G95" s="215"/>
      <c r="H95" s="215"/>
      <c r="I95" s="215"/>
      <c r="J95" s="216"/>
      <c r="K95" s="216"/>
      <c r="L95" s="240"/>
      <c r="M95" s="260"/>
    </row>
    <row r="96" spans="1:13" x14ac:dyDescent="0.25">
      <c r="A96" s="295"/>
      <c r="B96" s="115" t="s">
        <v>173</v>
      </c>
      <c r="C96" s="28" t="s">
        <v>174</v>
      </c>
      <c r="D96" s="16">
        <v>4.8</v>
      </c>
      <c r="E96" s="47"/>
      <c r="F96" s="248">
        <v>4.8</v>
      </c>
      <c r="G96" s="205"/>
      <c r="H96" s="205"/>
      <c r="I96" s="205"/>
      <c r="J96" s="200"/>
      <c r="K96" s="200"/>
      <c r="L96" s="235"/>
      <c r="M96" s="247"/>
    </row>
    <row r="97" spans="1:13" x14ac:dyDescent="0.25">
      <c r="A97" s="295"/>
      <c r="B97" s="115" t="s">
        <v>175</v>
      </c>
      <c r="C97" s="15" t="s">
        <v>176</v>
      </c>
      <c r="D97" s="16">
        <v>3.02</v>
      </c>
      <c r="E97" s="47"/>
      <c r="F97" s="250">
        <v>1.3</v>
      </c>
      <c r="G97" s="205"/>
      <c r="H97" s="205"/>
      <c r="I97" s="205"/>
      <c r="J97" s="200"/>
      <c r="K97" s="200"/>
      <c r="L97" s="235"/>
      <c r="M97" s="247"/>
    </row>
    <row r="98" spans="1:13" x14ac:dyDescent="0.25">
      <c r="A98" s="295"/>
      <c r="B98" s="115" t="s">
        <v>177</v>
      </c>
      <c r="C98" s="29" t="s">
        <v>178</v>
      </c>
      <c r="D98" s="30">
        <v>5.7</v>
      </c>
      <c r="E98" s="96"/>
      <c r="F98" s="261">
        <v>5.7</v>
      </c>
      <c r="G98" s="205"/>
      <c r="H98" s="205"/>
      <c r="I98" s="205"/>
      <c r="J98" s="200"/>
      <c r="K98" s="200"/>
      <c r="L98" s="235"/>
      <c r="M98" s="247"/>
    </row>
    <row r="99" spans="1:13" x14ac:dyDescent="0.25">
      <c r="A99" s="295"/>
      <c r="B99" s="115" t="s">
        <v>179</v>
      </c>
      <c r="C99" s="29" t="s">
        <v>180</v>
      </c>
      <c r="D99" s="30">
        <v>9.3000000000000007</v>
      </c>
      <c r="E99" s="96"/>
      <c r="F99" s="261">
        <v>9.3000000000000007</v>
      </c>
      <c r="G99" s="205"/>
      <c r="H99" s="205"/>
      <c r="I99" s="205"/>
      <c r="J99" s="200"/>
      <c r="K99" s="200"/>
      <c r="L99" s="235"/>
      <c r="M99" s="247"/>
    </row>
    <row r="100" spans="1:13" x14ac:dyDescent="0.25">
      <c r="A100" s="295"/>
      <c r="B100" s="115" t="s">
        <v>181</v>
      </c>
      <c r="C100" s="29" t="s">
        <v>182</v>
      </c>
      <c r="D100" s="30">
        <v>1.2</v>
      </c>
      <c r="E100" s="96"/>
      <c r="F100" s="261">
        <v>1.2</v>
      </c>
      <c r="G100" s="205"/>
      <c r="H100" s="205"/>
      <c r="I100" s="205"/>
      <c r="J100" s="200"/>
      <c r="K100" s="200"/>
      <c r="L100" s="235"/>
      <c r="M100" s="247"/>
    </row>
    <row r="101" spans="1:13" hidden="1" x14ac:dyDescent="0.25">
      <c r="A101" s="295"/>
      <c r="B101" s="115" t="s">
        <v>183</v>
      </c>
      <c r="C101" s="29" t="s">
        <v>184</v>
      </c>
      <c r="D101" s="30">
        <v>1.59</v>
      </c>
      <c r="E101" s="96"/>
      <c r="F101" s="251"/>
      <c r="G101" s="205"/>
      <c r="H101" s="205"/>
      <c r="I101" s="205"/>
      <c r="J101" s="200"/>
      <c r="K101" s="200"/>
      <c r="L101" s="235"/>
      <c r="M101" s="247"/>
    </row>
    <row r="102" spans="1:13" x14ac:dyDescent="0.25">
      <c r="A102" s="295"/>
      <c r="B102" s="115" t="s">
        <v>185</v>
      </c>
      <c r="C102" s="19" t="s">
        <v>186</v>
      </c>
      <c r="D102" s="16">
        <v>3.65</v>
      </c>
      <c r="E102" s="47"/>
      <c r="F102" s="248">
        <v>3.65</v>
      </c>
      <c r="G102" s="205"/>
      <c r="H102" s="205"/>
      <c r="I102" s="205"/>
      <c r="J102" s="200"/>
      <c r="K102" s="200"/>
      <c r="L102" s="235"/>
      <c r="M102" s="247"/>
    </row>
    <row r="103" spans="1:13" hidden="1" x14ac:dyDescent="0.25">
      <c r="A103" s="295"/>
      <c r="B103" s="115" t="s">
        <v>187</v>
      </c>
      <c r="C103" s="19" t="s">
        <v>188</v>
      </c>
      <c r="D103" s="16">
        <v>0.3</v>
      </c>
      <c r="E103" s="47"/>
      <c r="F103" s="248"/>
      <c r="G103" s="205"/>
      <c r="H103" s="205"/>
      <c r="I103" s="205"/>
      <c r="J103" s="200"/>
      <c r="K103" s="200"/>
      <c r="L103" s="235"/>
      <c r="M103" s="247"/>
    </row>
    <row r="104" spans="1:13" x14ac:dyDescent="0.25">
      <c r="A104" s="295"/>
      <c r="B104" s="115" t="s">
        <v>189</v>
      </c>
      <c r="C104" s="24" t="s">
        <v>190</v>
      </c>
      <c r="D104" s="31">
        <v>2.7</v>
      </c>
      <c r="E104" s="46"/>
      <c r="F104" s="262">
        <v>2.7</v>
      </c>
      <c r="G104" s="205"/>
      <c r="H104" s="205"/>
      <c r="I104" s="205"/>
      <c r="J104" s="200"/>
      <c r="K104" s="200"/>
      <c r="L104" s="235"/>
      <c r="M104" s="247"/>
    </row>
    <row r="105" spans="1:13" hidden="1" x14ac:dyDescent="0.25">
      <c r="A105" s="295"/>
      <c r="B105" s="115" t="s">
        <v>191</v>
      </c>
      <c r="C105" s="24" t="s">
        <v>192</v>
      </c>
      <c r="D105" s="22">
        <v>1.51</v>
      </c>
      <c r="E105" s="46"/>
      <c r="F105" s="263"/>
      <c r="G105" s="205"/>
      <c r="H105" s="205"/>
      <c r="I105" s="205"/>
      <c r="J105" s="200"/>
      <c r="K105" s="200"/>
      <c r="L105" s="235"/>
      <c r="M105" s="247"/>
    </row>
    <row r="106" spans="1:13" hidden="1" x14ac:dyDescent="0.25">
      <c r="A106" s="295"/>
      <c r="B106" s="115" t="s">
        <v>193</v>
      </c>
      <c r="C106" s="24" t="s">
        <v>194</v>
      </c>
      <c r="D106" s="22">
        <v>0.95</v>
      </c>
      <c r="E106" s="46"/>
      <c r="F106" s="262"/>
      <c r="G106" s="205"/>
      <c r="H106" s="205"/>
      <c r="I106" s="205"/>
      <c r="J106" s="200"/>
      <c r="K106" s="200"/>
      <c r="L106" s="235"/>
      <c r="M106" s="247"/>
    </row>
    <row r="107" spans="1:13" ht="27" hidden="1" customHeight="1" x14ac:dyDescent="0.25">
      <c r="A107" s="295"/>
      <c r="B107" s="123" t="s">
        <v>195</v>
      </c>
      <c r="C107" s="24" t="s">
        <v>196</v>
      </c>
      <c r="D107" s="124">
        <v>1.49</v>
      </c>
      <c r="E107" s="46"/>
      <c r="F107" s="262"/>
      <c r="G107" s="205"/>
      <c r="H107" s="205"/>
      <c r="I107" s="205"/>
      <c r="J107" s="200"/>
      <c r="K107" s="200"/>
      <c r="L107" s="235"/>
      <c r="M107" s="247"/>
    </row>
    <row r="108" spans="1:13" hidden="1" x14ac:dyDescent="0.25">
      <c r="A108" s="295"/>
      <c r="B108" s="115" t="s">
        <v>197</v>
      </c>
      <c r="C108" s="24" t="s">
        <v>198</v>
      </c>
      <c r="D108" s="22">
        <v>1.31</v>
      </c>
      <c r="E108" s="46"/>
      <c r="F108" s="256"/>
      <c r="G108" s="205"/>
      <c r="H108" s="205"/>
      <c r="I108" s="205"/>
      <c r="J108" s="200"/>
      <c r="K108" s="200"/>
      <c r="L108" s="235"/>
      <c r="M108" s="247"/>
    </row>
    <row r="109" spans="1:13" hidden="1" x14ac:dyDescent="0.25">
      <c r="A109" s="295"/>
      <c r="B109" s="115" t="s">
        <v>199</v>
      </c>
      <c r="C109" s="24" t="s">
        <v>200</v>
      </c>
      <c r="D109" s="22">
        <v>5.25</v>
      </c>
      <c r="E109" s="46"/>
      <c r="F109" s="264"/>
      <c r="G109" s="205"/>
      <c r="H109" s="205"/>
      <c r="I109" s="205"/>
      <c r="J109" s="200"/>
      <c r="K109" s="200"/>
      <c r="L109" s="235"/>
      <c r="M109" s="247"/>
    </row>
    <row r="110" spans="1:13" x14ac:dyDescent="0.25">
      <c r="A110" s="295"/>
      <c r="B110" s="115" t="s">
        <v>201</v>
      </c>
      <c r="C110" s="24" t="s">
        <v>202</v>
      </c>
      <c r="D110" s="22">
        <v>2.09</v>
      </c>
      <c r="E110" s="46"/>
      <c r="F110" s="256">
        <v>2.09</v>
      </c>
      <c r="G110" s="205"/>
      <c r="H110" s="205"/>
      <c r="I110" s="205"/>
      <c r="J110" s="200"/>
      <c r="K110" s="200"/>
      <c r="L110" s="235"/>
      <c r="M110" s="247"/>
    </row>
    <row r="111" spans="1:13" x14ac:dyDescent="0.25">
      <c r="A111" s="295"/>
      <c r="B111" s="115" t="s">
        <v>203</v>
      </c>
      <c r="C111" s="24" t="s">
        <v>204</v>
      </c>
      <c r="D111" s="22">
        <v>1.9</v>
      </c>
      <c r="E111" s="46"/>
      <c r="F111" s="256">
        <v>1.9</v>
      </c>
      <c r="G111" s="205"/>
      <c r="H111" s="205"/>
      <c r="I111" s="205"/>
      <c r="J111" s="200"/>
      <c r="K111" s="200"/>
      <c r="L111" s="235"/>
      <c r="M111" s="247"/>
    </row>
    <row r="112" spans="1:13" hidden="1" x14ac:dyDescent="0.25">
      <c r="A112" s="295"/>
      <c r="B112" s="115" t="s">
        <v>205</v>
      </c>
      <c r="C112" s="24" t="s">
        <v>206</v>
      </c>
      <c r="D112" s="22">
        <v>1.24</v>
      </c>
      <c r="E112" s="46"/>
      <c r="F112" s="264"/>
      <c r="G112" s="205"/>
      <c r="H112" s="205"/>
      <c r="I112" s="205"/>
      <c r="J112" s="200"/>
      <c r="K112" s="200"/>
      <c r="L112" s="235"/>
      <c r="M112" s="247"/>
    </row>
    <row r="113" spans="1:13" x14ac:dyDescent="0.25">
      <c r="A113" s="295"/>
      <c r="B113" s="115" t="s">
        <v>207</v>
      </c>
      <c r="C113" s="24" t="s">
        <v>208</v>
      </c>
      <c r="D113" s="22">
        <v>1.58</v>
      </c>
      <c r="E113" s="46"/>
      <c r="F113" s="256">
        <v>1.58</v>
      </c>
      <c r="G113" s="205"/>
      <c r="H113" s="205"/>
      <c r="I113" s="205"/>
      <c r="J113" s="200"/>
      <c r="K113" s="200"/>
      <c r="L113" s="235"/>
      <c r="M113" s="247"/>
    </row>
    <row r="114" spans="1:13" x14ac:dyDescent="0.25">
      <c r="A114" s="295"/>
      <c r="B114" s="115" t="s">
        <v>209</v>
      </c>
      <c r="C114" s="24" t="s">
        <v>210</v>
      </c>
      <c r="D114" s="32">
        <v>1.06</v>
      </c>
      <c r="E114" s="46"/>
      <c r="F114" s="262">
        <v>1.06</v>
      </c>
      <c r="G114" s="205"/>
      <c r="H114" s="205"/>
      <c r="I114" s="205"/>
      <c r="J114" s="200"/>
      <c r="K114" s="200"/>
      <c r="L114" s="235"/>
      <c r="M114" s="247"/>
    </row>
    <row r="115" spans="1:13" x14ac:dyDescent="0.25">
      <c r="A115" s="295"/>
      <c r="B115" s="115" t="s">
        <v>211</v>
      </c>
      <c r="C115" s="33" t="s">
        <v>212</v>
      </c>
      <c r="D115" s="34">
        <v>1.35</v>
      </c>
      <c r="E115" s="97" t="s">
        <v>564</v>
      </c>
      <c r="F115" s="265"/>
      <c r="G115" s="273">
        <v>24</v>
      </c>
      <c r="H115" s="205"/>
      <c r="I115" s="205"/>
      <c r="J115" s="200"/>
      <c r="K115" s="200"/>
      <c r="L115" s="235"/>
      <c r="M115" s="247"/>
    </row>
    <row r="116" spans="1:13" x14ac:dyDescent="0.25">
      <c r="A116" s="295"/>
      <c r="B116" s="115" t="s">
        <v>213</v>
      </c>
      <c r="C116" s="33" t="s">
        <v>214</v>
      </c>
      <c r="D116" s="34">
        <v>0.6</v>
      </c>
      <c r="E116" s="97"/>
      <c r="F116" s="265">
        <v>0.6</v>
      </c>
      <c r="G116" s="205"/>
      <c r="H116" s="205"/>
      <c r="I116" s="205"/>
      <c r="J116" s="200"/>
      <c r="K116" s="200"/>
      <c r="L116" s="235"/>
      <c r="M116" s="247"/>
    </row>
    <row r="117" spans="1:13" ht="15.75" hidden="1" customHeight="1" x14ac:dyDescent="0.25">
      <c r="A117" s="295"/>
      <c r="B117" s="115" t="s">
        <v>215</v>
      </c>
      <c r="C117" s="33" t="s">
        <v>216</v>
      </c>
      <c r="D117" s="35">
        <v>0.4</v>
      </c>
      <c r="E117" s="97"/>
      <c r="F117" s="251"/>
      <c r="G117" s="205"/>
      <c r="H117" s="205"/>
      <c r="I117" s="205"/>
      <c r="J117" s="200"/>
      <c r="K117" s="200"/>
      <c r="L117" s="235"/>
      <c r="M117" s="247"/>
    </row>
    <row r="118" spans="1:13" hidden="1" x14ac:dyDescent="0.25">
      <c r="A118" s="295"/>
      <c r="B118" s="115" t="s">
        <v>217</v>
      </c>
      <c r="C118" s="33" t="s">
        <v>218</v>
      </c>
      <c r="D118" s="34">
        <v>0.51</v>
      </c>
      <c r="E118" s="97"/>
      <c r="F118" s="251"/>
      <c r="G118" s="205"/>
      <c r="H118" s="205"/>
      <c r="I118" s="205"/>
      <c r="J118" s="200"/>
      <c r="K118" s="200"/>
      <c r="L118" s="235"/>
      <c r="M118" s="247"/>
    </row>
    <row r="119" spans="1:13" x14ac:dyDescent="0.25">
      <c r="A119" s="295"/>
      <c r="B119" s="115" t="s">
        <v>219</v>
      </c>
      <c r="C119" s="33" t="s">
        <v>220</v>
      </c>
      <c r="D119" s="34">
        <v>0.41</v>
      </c>
      <c r="E119" s="97"/>
      <c r="F119" s="265">
        <v>0.41</v>
      </c>
      <c r="G119" s="205"/>
      <c r="H119" s="205"/>
      <c r="I119" s="205"/>
      <c r="J119" s="200"/>
      <c r="K119" s="200"/>
      <c r="L119" s="235"/>
      <c r="M119" s="247"/>
    </row>
    <row r="120" spans="1:13" x14ac:dyDescent="0.25">
      <c r="A120" s="295"/>
      <c r="B120" s="115" t="s">
        <v>221</v>
      </c>
      <c r="C120" s="33" t="s">
        <v>222</v>
      </c>
      <c r="D120" s="35">
        <v>1</v>
      </c>
      <c r="E120" s="97"/>
      <c r="F120" s="266">
        <v>1</v>
      </c>
      <c r="G120" s="205"/>
      <c r="H120" s="205"/>
      <c r="I120" s="205"/>
      <c r="J120" s="200"/>
      <c r="K120" s="200"/>
      <c r="L120" s="235"/>
      <c r="M120" s="247"/>
    </row>
    <row r="121" spans="1:13" hidden="1" x14ac:dyDescent="0.25">
      <c r="A121" s="295"/>
      <c r="B121" s="115" t="s">
        <v>223</v>
      </c>
      <c r="C121" s="33" t="s">
        <v>224</v>
      </c>
      <c r="D121" s="34">
        <v>0.38</v>
      </c>
      <c r="E121" s="97"/>
      <c r="F121" s="263"/>
      <c r="G121" s="205"/>
      <c r="H121" s="205"/>
      <c r="I121" s="205"/>
      <c r="J121" s="200"/>
      <c r="K121" s="200"/>
      <c r="L121" s="235"/>
      <c r="M121" s="247"/>
    </row>
    <row r="122" spans="1:13" hidden="1" x14ac:dyDescent="0.25">
      <c r="A122" s="295"/>
      <c r="B122" s="115" t="s">
        <v>225</v>
      </c>
      <c r="C122" s="24" t="s">
        <v>226</v>
      </c>
      <c r="D122" s="22">
        <v>0.44</v>
      </c>
      <c r="E122" s="46"/>
      <c r="F122" s="262"/>
      <c r="G122" s="205"/>
      <c r="H122" s="205"/>
      <c r="I122" s="205"/>
      <c r="J122" s="200"/>
      <c r="K122" s="200"/>
      <c r="L122" s="235"/>
      <c r="M122" s="247"/>
    </row>
    <row r="123" spans="1:13" x14ac:dyDescent="0.25">
      <c r="A123" s="295"/>
      <c r="B123" s="115" t="s">
        <v>227</v>
      </c>
      <c r="C123" s="24" t="s">
        <v>228</v>
      </c>
      <c r="D123" s="31">
        <v>1</v>
      </c>
      <c r="E123" s="46"/>
      <c r="F123" s="262">
        <v>1</v>
      </c>
      <c r="G123" s="205"/>
      <c r="H123" s="205"/>
      <c r="I123" s="205"/>
      <c r="J123" s="200"/>
      <c r="K123" s="200"/>
      <c r="L123" s="235"/>
      <c r="M123" s="247"/>
    </row>
    <row r="124" spans="1:13" x14ac:dyDescent="0.25">
      <c r="A124" s="295"/>
      <c r="B124" s="115" t="s">
        <v>229</v>
      </c>
      <c r="C124" s="24" t="s">
        <v>230</v>
      </c>
      <c r="D124" s="22">
        <v>0.18</v>
      </c>
      <c r="E124" s="46"/>
      <c r="F124" s="262">
        <v>0.18</v>
      </c>
      <c r="G124" s="205"/>
      <c r="H124" s="205"/>
      <c r="I124" s="205"/>
      <c r="J124" s="200"/>
      <c r="K124" s="200"/>
      <c r="L124" s="235"/>
      <c r="M124" s="247"/>
    </row>
    <row r="125" spans="1:13" x14ac:dyDescent="0.25">
      <c r="A125" s="295"/>
      <c r="B125" s="115" t="s">
        <v>231</v>
      </c>
      <c r="C125" s="24" t="s">
        <v>232</v>
      </c>
      <c r="D125" s="31">
        <v>1.5</v>
      </c>
      <c r="E125" s="46"/>
      <c r="F125" s="262">
        <v>1.5</v>
      </c>
      <c r="G125" s="205"/>
      <c r="H125" s="205"/>
      <c r="I125" s="205"/>
      <c r="J125" s="200"/>
      <c r="K125" s="200"/>
      <c r="L125" s="235"/>
      <c r="M125" s="247"/>
    </row>
    <row r="126" spans="1:13" hidden="1" x14ac:dyDescent="0.25">
      <c r="A126" s="295"/>
      <c r="B126" s="115" t="s">
        <v>233</v>
      </c>
      <c r="C126" s="24" t="s">
        <v>234</v>
      </c>
      <c r="D126" s="22">
        <v>3.1</v>
      </c>
      <c r="E126" s="46"/>
      <c r="F126" s="251"/>
      <c r="G126" s="205"/>
      <c r="H126" s="205"/>
      <c r="I126" s="205"/>
      <c r="J126" s="200"/>
      <c r="K126" s="200"/>
      <c r="L126" s="235"/>
      <c r="M126" s="247"/>
    </row>
    <row r="127" spans="1:13" x14ac:dyDescent="0.25">
      <c r="A127" s="295"/>
      <c r="B127" s="115" t="s">
        <v>235</v>
      </c>
      <c r="C127" s="24" t="s">
        <v>236</v>
      </c>
      <c r="D127" s="22">
        <v>1.72</v>
      </c>
      <c r="E127" s="46"/>
      <c r="F127" s="256">
        <v>1.72</v>
      </c>
      <c r="G127" s="205"/>
      <c r="H127" s="205"/>
      <c r="I127" s="205"/>
      <c r="J127" s="200"/>
      <c r="K127" s="200"/>
      <c r="L127" s="235"/>
      <c r="M127" s="247"/>
    </row>
    <row r="128" spans="1:13" ht="15.75" thickBot="1" x14ac:dyDescent="0.3">
      <c r="A128" s="295"/>
      <c r="B128" s="115" t="s">
        <v>237</v>
      </c>
      <c r="C128" s="24" t="s">
        <v>238</v>
      </c>
      <c r="D128" s="32">
        <v>0.8</v>
      </c>
      <c r="E128" s="46"/>
      <c r="F128" s="262">
        <v>0.8</v>
      </c>
      <c r="G128" s="205"/>
      <c r="H128" s="205"/>
      <c r="I128" s="205"/>
      <c r="J128" s="200"/>
      <c r="K128" s="200"/>
      <c r="L128" s="235"/>
      <c r="M128" s="247"/>
    </row>
    <row r="129" spans="1:13" ht="15.75" hidden="1" thickBot="1" x14ac:dyDescent="0.3">
      <c r="A129" s="296"/>
      <c r="B129" s="117" t="s">
        <v>239</v>
      </c>
      <c r="C129" s="107" t="s">
        <v>240</v>
      </c>
      <c r="D129" s="108">
        <v>0.97</v>
      </c>
      <c r="E129" s="113"/>
      <c r="F129" s="267"/>
      <c r="G129" s="217"/>
      <c r="H129" s="217"/>
      <c r="I129" s="217"/>
      <c r="J129" s="218"/>
      <c r="K129" s="218"/>
      <c r="L129" s="241"/>
      <c r="M129" s="258"/>
    </row>
    <row r="130" spans="1:13" x14ac:dyDescent="0.25">
      <c r="A130" s="297" t="s">
        <v>241</v>
      </c>
      <c r="B130" s="114" t="s">
        <v>242</v>
      </c>
      <c r="C130" s="106" t="s">
        <v>243</v>
      </c>
      <c r="D130" s="53">
        <v>2.06</v>
      </c>
      <c r="E130" s="103"/>
      <c r="F130" s="246">
        <v>2.06</v>
      </c>
      <c r="G130" s="215"/>
      <c r="H130" s="215"/>
      <c r="I130" s="215"/>
      <c r="J130" s="216"/>
      <c r="K130" s="216"/>
      <c r="L130" s="240"/>
      <c r="M130" s="260"/>
    </row>
    <row r="131" spans="1:13" ht="24.75" x14ac:dyDescent="0.25">
      <c r="A131" s="298"/>
      <c r="B131" s="123" t="s">
        <v>244</v>
      </c>
      <c r="C131" s="15" t="s">
        <v>245</v>
      </c>
      <c r="D131" s="42">
        <v>8.3800000000000008</v>
      </c>
      <c r="E131" s="47"/>
      <c r="F131" s="250">
        <v>8.3800000000000008</v>
      </c>
      <c r="G131" s="205"/>
      <c r="H131" s="205"/>
      <c r="I131" s="205"/>
      <c r="J131" s="200"/>
      <c r="K131" s="200"/>
      <c r="L131" s="235"/>
      <c r="M131" s="247"/>
    </row>
    <row r="132" spans="1:13" hidden="1" x14ac:dyDescent="0.25">
      <c r="A132" s="298"/>
      <c r="B132" s="115" t="s">
        <v>246</v>
      </c>
      <c r="C132" s="15" t="s">
        <v>247</v>
      </c>
      <c r="D132" s="40">
        <v>6.78</v>
      </c>
      <c r="E132" s="47"/>
      <c r="F132" s="250"/>
      <c r="G132" s="205"/>
      <c r="H132" s="205"/>
      <c r="I132" s="205"/>
      <c r="J132" s="200"/>
      <c r="K132" s="200"/>
      <c r="L132" s="235"/>
      <c r="M132" s="247"/>
    </row>
    <row r="133" spans="1:13" x14ac:dyDescent="0.25">
      <c r="A133" s="298"/>
      <c r="B133" s="115" t="s">
        <v>248</v>
      </c>
      <c r="C133" s="36" t="s">
        <v>249</v>
      </c>
      <c r="D133" s="40">
        <v>1.87</v>
      </c>
      <c r="E133" s="47"/>
      <c r="F133" s="250">
        <v>1.87</v>
      </c>
      <c r="G133" s="205"/>
      <c r="H133" s="205"/>
      <c r="I133" s="205"/>
      <c r="J133" s="200"/>
      <c r="K133" s="200"/>
      <c r="L133" s="235"/>
      <c r="M133" s="247"/>
    </row>
    <row r="134" spans="1:13" x14ac:dyDescent="0.25">
      <c r="A134" s="298"/>
      <c r="B134" s="115" t="s">
        <v>250</v>
      </c>
      <c r="C134" s="15" t="s">
        <v>251</v>
      </c>
      <c r="D134" s="42">
        <v>6.68</v>
      </c>
      <c r="E134" s="47"/>
      <c r="F134" s="250">
        <v>6.68</v>
      </c>
      <c r="G134" s="205"/>
      <c r="H134" s="205"/>
      <c r="I134" s="205"/>
      <c r="J134" s="200"/>
      <c r="K134" s="200"/>
      <c r="L134" s="235"/>
      <c r="M134" s="247"/>
    </row>
    <row r="135" spans="1:13" x14ac:dyDescent="0.25">
      <c r="A135" s="298"/>
      <c r="B135" s="115" t="s">
        <v>252</v>
      </c>
      <c r="C135" s="15" t="s">
        <v>253</v>
      </c>
      <c r="D135" s="40">
        <v>1.03</v>
      </c>
      <c r="E135" s="47"/>
      <c r="F135" s="248">
        <v>1.03</v>
      </c>
      <c r="G135" s="205"/>
      <c r="H135" s="205"/>
      <c r="I135" s="205"/>
      <c r="J135" s="200"/>
      <c r="K135" s="200"/>
      <c r="L135" s="235"/>
      <c r="M135" s="247"/>
    </row>
    <row r="136" spans="1:13" x14ac:dyDescent="0.25">
      <c r="A136" s="298"/>
      <c r="B136" s="115" t="s">
        <v>254</v>
      </c>
      <c r="C136" s="15" t="s">
        <v>255</v>
      </c>
      <c r="D136" s="40">
        <v>2.02</v>
      </c>
      <c r="E136" s="47"/>
      <c r="F136" s="248">
        <v>2.02</v>
      </c>
      <c r="G136" s="205"/>
      <c r="H136" s="205"/>
      <c r="I136" s="205"/>
      <c r="J136" s="200"/>
      <c r="K136" s="200"/>
      <c r="L136" s="235"/>
      <c r="M136" s="247"/>
    </row>
    <row r="137" spans="1:13" x14ac:dyDescent="0.25">
      <c r="A137" s="298"/>
      <c r="B137" s="115" t="s">
        <v>256</v>
      </c>
      <c r="C137" s="15" t="s">
        <v>257</v>
      </c>
      <c r="D137" s="40">
        <v>4.42</v>
      </c>
      <c r="E137" s="47"/>
      <c r="F137" s="248">
        <v>4.42</v>
      </c>
      <c r="G137" s="205"/>
      <c r="H137" s="205"/>
      <c r="I137" s="205"/>
      <c r="J137" s="200"/>
      <c r="K137" s="200"/>
      <c r="L137" s="235"/>
      <c r="M137" s="247"/>
    </row>
    <row r="138" spans="1:13" hidden="1" x14ac:dyDescent="0.25">
      <c r="A138" s="298"/>
      <c r="B138" s="115" t="s">
        <v>258</v>
      </c>
      <c r="C138" s="15" t="s">
        <v>259</v>
      </c>
      <c r="D138" s="40">
        <v>1.85</v>
      </c>
      <c r="E138" s="47"/>
      <c r="F138" s="248"/>
      <c r="G138" s="205"/>
      <c r="H138" s="205"/>
      <c r="I138" s="205"/>
      <c r="J138" s="200"/>
      <c r="K138" s="200"/>
      <c r="L138" s="235"/>
      <c r="M138" s="247"/>
    </row>
    <row r="139" spans="1:13" x14ac:dyDescent="0.25">
      <c r="A139" s="298"/>
      <c r="B139" s="115" t="s">
        <v>260</v>
      </c>
      <c r="C139" s="15" t="s">
        <v>261</v>
      </c>
      <c r="D139" s="40">
        <v>3.89</v>
      </c>
      <c r="E139" s="47"/>
      <c r="F139" s="248">
        <v>3.89</v>
      </c>
      <c r="G139" s="205"/>
      <c r="H139" s="205"/>
      <c r="I139" s="205"/>
      <c r="J139" s="200"/>
      <c r="K139" s="200"/>
      <c r="L139" s="235"/>
      <c r="M139" s="247"/>
    </row>
    <row r="140" spans="1:13" x14ac:dyDescent="0.25">
      <c r="A140" s="298"/>
      <c r="B140" s="115" t="s">
        <v>262</v>
      </c>
      <c r="C140" s="15" t="s">
        <v>263</v>
      </c>
      <c r="D140" s="40">
        <v>2.9</v>
      </c>
      <c r="E140" s="47"/>
      <c r="F140" s="248">
        <v>2.9</v>
      </c>
      <c r="G140" s="205"/>
      <c r="H140" s="205"/>
      <c r="I140" s="205"/>
      <c r="J140" s="200"/>
      <c r="K140" s="200"/>
      <c r="L140" s="235"/>
      <c r="M140" s="247"/>
    </row>
    <row r="141" spans="1:13" x14ac:dyDescent="0.25">
      <c r="A141" s="298"/>
      <c r="B141" s="115" t="s">
        <v>264</v>
      </c>
      <c r="C141" s="15" t="s">
        <v>265</v>
      </c>
      <c r="D141" s="16">
        <v>1.97</v>
      </c>
      <c r="E141" s="47"/>
      <c r="F141" s="248"/>
      <c r="G141" s="205"/>
      <c r="H141" s="205"/>
      <c r="I141" s="205"/>
      <c r="J141" s="200"/>
      <c r="K141" s="200"/>
      <c r="L141" s="235"/>
      <c r="M141" s="247"/>
    </row>
    <row r="142" spans="1:13" x14ac:dyDescent="0.25">
      <c r="A142" s="298"/>
      <c r="B142" s="115" t="s">
        <v>266</v>
      </c>
      <c r="C142" s="15" t="s">
        <v>267</v>
      </c>
      <c r="D142" s="16">
        <v>3.09</v>
      </c>
      <c r="E142" s="105"/>
      <c r="F142" s="248">
        <v>3.09</v>
      </c>
      <c r="G142" s="205"/>
      <c r="H142" s="205"/>
      <c r="I142" s="205"/>
      <c r="J142" s="200"/>
      <c r="K142" s="200"/>
      <c r="L142" s="235"/>
      <c r="M142" s="247"/>
    </row>
    <row r="143" spans="1:13" x14ac:dyDescent="0.25">
      <c r="A143" s="298"/>
      <c r="B143" s="115" t="s">
        <v>268</v>
      </c>
      <c r="C143" s="15" t="s">
        <v>269</v>
      </c>
      <c r="D143" s="16">
        <v>2.42</v>
      </c>
      <c r="E143" s="47"/>
      <c r="F143" s="248">
        <v>2.42</v>
      </c>
      <c r="G143" s="205"/>
      <c r="H143" s="205"/>
      <c r="I143" s="205"/>
      <c r="J143" s="200"/>
      <c r="K143" s="200"/>
      <c r="L143" s="235"/>
      <c r="M143" s="247"/>
    </row>
    <row r="144" spans="1:13" hidden="1" x14ac:dyDescent="0.25">
      <c r="A144" s="298"/>
      <c r="B144" s="115" t="s">
        <v>270</v>
      </c>
      <c r="C144" s="15" t="s">
        <v>271</v>
      </c>
      <c r="D144" s="16">
        <v>0.55000000000000004</v>
      </c>
      <c r="E144" s="47"/>
      <c r="F144" s="248"/>
      <c r="G144" s="205"/>
      <c r="H144" s="205"/>
      <c r="I144" s="205"/>
      <c r="J144" s="200"/>
      <c r="K144" s="200"/>
      <c r="L144" s="235"/>
      <c r="M144" s="247"/>
    </row>
    <row r="145" spans="1:13" x14ac:dyDescent="0.25">
      <c r="A145" s="298"/>
      <c r="B145" s="115" t="s">
        <v>272</v>
      </c>
      <c r="C145" s="15" t="s">
        <v>273</v>
      </c>
      <c r="D145" s="16">
        <v>0.77</v>
      </c>
      <c r="E145" s="47"/>
      <c r="F145" s="248">
        <v>0.77</v>
      </c>
      <c r="G145" s="205"/>
      <c r="H145" s="205"/>
      <c r="I145" s="205"/>
      <c r="J145" s="200"/>
      <c r="K145" s="200"/>
      <c r="L145" s="235"/>
      <c r="M145" s="247"/>
    </row>
    <row r="146" spans="1:13" hidden="1" x14ac:dyDescent="0.25">
      <c r="A146" s="298"/>
      <c r="B146" s="115" t="s">
        <v>274</v>
      </c>
      <c r="C146" s="15" t="s">
        <v>275</v>
      </c>
      <c r="D146" s="16">
        <v>3.13</v>
      </c>
      <c r="E146" s="47"/>
      <c r="F146" s="248"/>
      <c r="G146" s="205"/>
      <c r="H146" s="205"/>
      <c r="I146" s="205"/>
      <c r="J146" s="200"/>
      <c r="K146" s="200"/>
      <c r="L146" s="235"/>
      <c r="M146" s="247"/>
    </row>
    <row r="147" spans="1:13" x14ac:dyDescent="0.25">
      <c r="A147" s="298"/>
      <c r="B147" s="115" t="s">
        <v>276</v>
      </c>
      <c r="C147" s="37" t="s">
        <v>277</v>
      </c>
      <c r="D147" s="30">
        <v>2.52</v>
      </c>
      <c r="E147" s="96"/>
      <c r="F147" s="261">
        <v>2.52</v>
      </c>
      <c r="G147" s="205"/>
      <c r="H147" s="205"/>
      <c r="I147" s="205"/>
      <c r="J147" s="200"/>
      <c r="K147" s="200"/>
      <c r="L147" s="235"/>
      <c r="M147" s="247"/>
    </row>
    <row r="148" spans="1:13" hidden="1" x14ac:dyDescent="0.25">
      <c r="A148" s="298"/>
      <c r="B148" s="115" t="s">
        <v>278</v>
      </c>
      <c r="C148" s="36" t="s">
        <v>279</v>
      </c>
      <c r="D148" s="16">
        <v>0.23</v>
      </c>
      <c r="E148" s="47"/>
      <c r="F148" s="248"/>
      <c r="G148" s="205"/>
      <c r="H148" s="205"/>
      <c r="I148" s="205"/>
      <c r="J148" s="200"/>
      <c r="K148" s="200"/>
      <c r="L148" s="235"/>
      <c r="M148" s="247"/>
    </row>
    <row r="149" spans="1:13" hidden="1" x14ac:dyDescent="0.25">
      <c r="A149" s="298"/>
      <c r="B149" s="115" t="s">
        <v>280</v>
      </c>
      <c r="C149" s="36" t="s">
        <v>281</v>
      </c>
      <c r="D149" s="16">
        <v>2.63</v>
      </c>
      <c r="E149" s="47"/>
      <c r="F149" s="251"/>
      <c r="G149" s="205"/>
      <c r="H149" s="205"/>
      <c r="I149" s="205"/>
      <c r="J149" s="200"/>
      <c r="K149" s="200"/>
      <c r="L149" s="235"/>
      <c r="M149" s="247"/>
    </row>
    <row r="150" spans="1:13" x14ac:dyDescent="0.25">
      <c r="A150" s="298"/>
      <c r="B150" s="115" t="s">
        <v>282</v>
      </c>
      <c r="C150" s="36" t="s">
        <v>283</v>
      </c>
      <c r="D150" s="16">
        <v>1.96</v>
      </c>
      <c r="E150" s="47"/>
      <c r="F150" s="248"/>
      <c r="G150" s="205"/>
      <c r="H150" s="205"/>
      <c r="I150" s="205"/>
      <c r="J150" s="200"/>
      <c r="K150" s="200"/>
      <c r="L150" s="235"/>
      <c r="M150" s="247"/>
    </row>
    <row r="151" spans="1:13" hidden="1" x14ac:dyDescent="0.25">
      <c r="A151" s="298"/>
      <c r="B151" s="115" t="s">
        <v>284</v>
      </c>
      <c r="C151" s="15" t="s">
        <v>285</v>
      </c>
      <c r="D151" s="16">
        <v>1.1399999999999999</v>
      </c>
      <c r="E151" s="47"/>
      <c r="F151" s="248"/>
      <c r="G151" s="205"/>
      <c r="H151" s="205"/>
      <c r="I151" s="205"/>
      <c r="J151" s="200"/>
      <c r="K151" s="200"/>
      <c r="L151" s="235"/>
      <c r="M151" s="247"/>
    </row>
    <row r="152" spans="1:13" hidden="1" x14ac:dyDescent="0.25">
      <c r="A152" s="298"/>
      <c r="B152" s="115" t="s">
        <v>286</v>
      </c>
      <c r="C152" s="19" t="s">
        <v>287</v>
      </c>
      <c r="D152" s="38">
        <v>0.46</v>
      </c>
      <c r="E152" s="47"/>
      <c r="F152" s="250"/>
      <c r="G152" s="205"/>
      <c r="H152" s="205"/>
      <c r="I152" s="205"/>
      <c r="J152" s="200"/>
      <c r="K152" s="200"/>
      <c r="L152" s="235"/>
      <c r="M152" s="247"/>
    </row>
    <row r="153" spans="1:13" x14ac:dyDescent="0.25">
      <c r="A153" s="298"/>
      <c r="B153" s="115" t="s">
        <v>288</v>
      </c>
      <c r="C153" s="19" t="s">
        <v>289</v>
      </c>
      <c r="D153" s="16">
        <v>1.35</v>
      </c>
      <c r="E153" s="47"/>
      <c r="F153" s="248">
        <v>1.35</v>
      </c>
      <c r="G153" s="205"/>
      <c r="H153" s="205"/>
      <c r="I153" s="205"/>
      <c r="J153" s="200"/>
      <c r="K153" s="200"/>
      <c r="L153" s="235"/>
      <c r="M153" s="247"/>
    </row>
    <row r="154" spans="1:13" x14ac:dyDescent="0.25">
      <c r="A154" s="298"/>
      <c r="B154" s="115" t="s">
        <v>290</v>
      </c>
      <c r="C154" s="19" t="s">
        <v>291</v>
      </c>
      <c r="D154" s="16">
        <v>2.5300000000000002</v>
      </c>
      <c r="E154" s="47"/>
      <c r="F154" s="248">
        <v>2.5300000000000002</v>
      </c>
      <c r="G154" s="205"/>
      <c r="H154" s="205"/>
      <c r="I154" s="205"/>
      <c r="J154" s="200"/>
      <c r="K154" s="200"/>
      <c r="L154" s="235"/>
      <c r="M154" s="247"/>
    </row>
    <row r="155" spans="1:13" hidden="1" x14ac:dyDescent="0.25">
      <c r="A155" s="298"/>
      <c r="B155" s="115" t="s">
        <v>292</v>
      </c>
      <c r="C155" s="19" t="s">
        <v>293</v>
      </c>
      <c r="D155" s="16">
        <v>1</v>
      </c>
      <c r="E155" s="47"/>
      <c r="F155" s="248"/>
      <c r="G155" s="205"/>
      <c r="H155" s="205"/>
      <c r="I155" s="205"/>
      <c r="J155" s="200"/>
      <c r="K155" s="200"/>
      <c r="L155" s="235"/>
      <c r="M155" s="247"/>
    </row>
    <row r="156" spans="1:13" ht="28.5" customHeight="1" x14ac:dyDescent="0.25">
      <c r="A156" s="298"/>
      <c r="B156" s="123" t="s">
        <v>294</v>
      </c>
      <c r="C156" s="19" t="s">
        <v>295</v>
      </c>
      <c r="D156" s="16">
        <v>0.78</v>
      </c>
      <c r="E156" s="105"/>
      <c r="F156" s="248">
        <v>0.78</v>
      </c>
      <c r="G156" s="205"/>
      <c r="H156" s="205"/>
      <c r="I156" s="205"/>
      <c r="J156" s="200"/>
      <c r="K156" s="200"/>
      <c r="L156" s="235"/>
      <c r="M156" s="247"/>
    </row>
    <row r="157" spans="1:13" x14ac:dyDescent="0.25">
      <c r="A157" s="298"/>
      <c r="B157" s="115" t="s">
        <v>296</v>
      </c>
      <c r="C157" s="19" t="s">
        <v>297</v>
      </c>
      <c r="D157" s="16">
        <v>0.89</v>
      </c>
      <c r="E157" s="47"/>
      <c r="F157" s="248">
        <v>0.89</v>
      </c>
      <c r="G157" s="205"/>
      <c r="H157" s="205"/>
      <c r="I157" s="205"/>
      <c r="J157" s="200"/>
      <c r="K157" s="200"/>
      <c r="L157" s="235"/>
      <c r="M157" s="247"/>
    </row>
    <row r="158" spans="1:13" x14ac:dyDescent="0.25">
      <c r="A158" s="298"/>
      <c r="B158" s="115" t="s">
        <v>298</v>
      </c>
      <c r="C158" s="19" t="s">
        <v>299</v>
      </c>
      <c r="D158" s="16">
        <v>0.81</v>
      </c>
      <c r="E158" s="47"/>
      <c r="F158" s="248">
        <v>0.81</v>
      </c>
      <c r="G158" s="205"/>
      <c r="H158" s="205"/>
      <c r="I158" s="205"/>
      <c r="J158" s="200"/>
      <c r="K158" s="200"/>
      <c r="L158" s="235"/>
      <c r="M158" s="247"/>
    </row>
    <row r="159" spans="1:13" hidden="1" x14ac:dyDescent="0.25">
      <c r="A159" s="298"/>
      <c r="B159" s="115" t="s">
        <v>300</v>
      </c>
      <c r="C159" s="19" t="s">
        <v>301</v>
      </c>
      <c r="D159" s="16">
        <v>0.63</v>
      </c>
      <c r="E159" s="47"/>
      <c r="F159" s="248"/>
      <c r="G159" s="205"/>
      <c r="H159" s="205"/>
      <c r="I159" s="205"/>
      <c r="J159" s="200"/>
      <c r="K159" s="200"/>
      <c r="L159" s="235"/>
      <c r="M159" s="247"/>
    </row>
    <row r="160" spans="1:13" hidden="1" x14ac:dyDescent="0.25">
      <c r="A160" s="298"/>
      <c r="B160" s="115" t="s">
        <v>302</v>
      </c>
      <c r="C160" s="19" t="s">
        <v>303</v>
      </c>
      <c r="D160" s="16">
        <v>0.89</v>
      </c>
      <c r="E160" s="47"/>
      <c r="F160" s="248"/>
      <c r="G160" s="205"/>
      <c r="H160" s="205"/>
      <c r="I160" s="205"/>
      <c r="J160" s="200"/>
      <c r="K160" s="200"/>
      <c r="L160" s="235"/>
      <c r="M160" s="247"/>
    </row>
    <row r="161" spans="1:14" x14ac:dyDescent="0.25">
      <c r="A161" s="298"/>
      <c r="B161" s="115" t="s">
        <v>304</v>
      </c>
      <c r="C161" s="19" t="s">
        <v>305</v>
      </c>
      <c r="D161" s="17">
        <v>1.02</v>
      </c>
      <c r="E161" s="47"/>
      <c r="F161" s="250"/>
      <c r="G161" s="205"/>
      <c r="H161" s="205"/>
      <c r="I161" s="205"/>
      <c r="J161" s="200"/>
      <c r="K161" s="200"/>
      <c r="L161" s="235"/>
      <c r="M161" s="247"/>
    </row>
    <row r="162" spans="1:14" hidden="1" x14ac:dyDescent="0.25">
      <c r="A162" s="298"/>
      <c r="B162" s="115" t="s">
        <v>306</v>
      </c>
      <c r="C162" s="19" t="s">
        <v>307</v>
      </c>
      <c r="D162" s="16">
        <v>0.52</v>
      </c>
      <c r="E162" s="47"/>
      <c r="F162" s="250"/>
      <c r="G162" s="205"/>
      <c r="H162" s="205"/>
      <c r="I162" s="205"/>
      <c r="J162" s="200"/>
      <c r="K162" s="200"/>
      <c r="L162" s="235"/>
      <c r="M162" s="247"/>
    </row>
    <row r="163" spans="1:14" x14ac:dyDescent="0.25">
      <c r="A163" s="298"/>
      <c r="B163" s="115" t="s">
        <v>308</v>
      </c>
      <c r="C163" s="19" t="s">
        <v>309</v>
      </c>
      <c r="D163" s="16">
        <v>0.4</v>
      </c>
      <c r="E163" s="47"/>
      <c r="F163" s="250">
        <v>0.4</v>
      </c>
      <c r="G163" s="205"/>
      <c r="H163" s="205"/>
      <c r="I163" s="205"/>
      <c r="J163" s="200"/>
      <c r="K163" s="200"/>
      <c r="L163" s="235"/>
      <c r="M163" s="247"/>
    </row>
    <row r="164" spans="1:14" hidden="1" x14ac:dyDescent="0.25">
      <c r="A164" s="298"/>
      <c r="B164" s="115" t="s">
        <v>310</v>
      </c>
      <c r="C164" s="19" t="s">
        <v>311</v>
      </c>
      <c r="D164" s="38">
        <v>0.39</v>
      </c>
      <c r="E164" s="47"/>
      <c r="F164" s="250"/>
      <c r="G164" s="205"/>
      <c r="H164" s="205"/>
      <c r="I164" s="205"/>
      <c r="J164" s="200"/>
      <c r="K164" s="200"/>
      <c r="L164" s="235"/>
      <c r="M164" s="247"/>
    </row>
    <row r="165" spans="1:14" x14ac:dyDescent="0.25">
      <c r="A165" s="298"/>
      <c r="B165" s="115" t="s">
        <v>312</v>
      </c>
      <c r="C165" s="15" t="s">
        <v>313</v>
      </c>
      <c r="D165" s="22">
        <v>1.75</v>
      </c>
      <c r="E165" s="46"/>
      <c r="F165" s="262">
        <v>1.75</v>
      </c>
      <c r="G165" s="205"/>
      <c r="H165" s="205"/>
      <c r="I165" s="205"/>
      <c r="J165" s="200"/>
      <c r="K165" s="200"/>
      <c r="L165" s="235"/>
      <c r="M165" s="247"/>
    </row>
    <row r="166" spans="1:14" hidden="1" x14ac:dyDescent="0.25">
      <c r="A166" s="298"/>
      <c r="B166" s="115" t="s">
        <v>314</v>
      </c>
      <c r="C166" s="24" t="s">
        <v>315</v>
      </c>
      <c r="D166" s="22">
        <v>1.07</v>
      </c>
      <c r="E166" s="46"/>
      <c r="F166" s="262"/>
      <c r="G166" s="205"/>
      <c r="H166" s="205"/>
      <c r="I166" s="205"/>
      <c r="J166" s="200"/>
      <c r="K166" s="200"/>
      <c r="L166" s="235"/>
      <c r="M166" s="247"/>
    </row>
    <row r="167" spans="1:14" hidden="1" x14ac:dyDescent="0.25">
      <c r="A167" s="298"/>
      <c r="B167" s="115" t="s">
        <v>316</v>
      </c>
      <c r="C167" s="24" t="s">
        <v>317</v>
      </c>
      <c r="D167" s="31">
        <v>0.6</v>
      </c>
      <c r="E167" s="46"/>
      <c r="F167" s="262"/>
      <c r="G167" s="205"/>
      <c r="H167" s="205"/>
      <c r="I167" s="205"/>
      <c r="J167" s="200"/>
      <c r="K167" s="200"/>
      <c r="L167" s="235"/>
      <c r="M167" s="247"/>
    </row>
    <row r="168" spans="1:14" hidden="1" x14ac:dyDescent="0.25">
      <c r="A168" s="298"/>
      <c r="B168" s="115" t="s">
        <v>318</v>
      </c>
      <c r="C168" s="24" t="s">
        <v>319</v>
      </c>
      <c r="D168" s="22">
        <v>0.46</v>
      </c>
      <c r="E168" s="46"/>
      <c r="F168" s="256"/>
      <c r="G168" s="205"/>
      <c r="H168" s="205"/>
      <c r="I168" s="205"/>
      <c r="J168" s="200"/>
      <c r="K168" s="200"/>
      <c r="L168" s="235"/>
      <c r="M168" s="247"/>
    </row>
    <row r="169" spans="1:14" x14ac:dyDescent="0.25">
      <c r="A169" s="298"/>
      <c r="B169" s="115" t="s">
        <v>320</v>
      </c>
      <c r="C169" s="24" t="s">
        <v>321</v>
      </c>
      <c r="D169" s="22">
        <v>1.79</v>
      </c>
      <c r="E169" s="46"/>
      <c r="F169" s="256">
        <v>1.79</v>
      </c>
      <c r="G169" s="205"/>
      <c r="H169" s="205"/>
      <c r="I169" s="205"/>
      <c r="J169" s="200"/>
      <c r="K169" s="200"/>
      <c r="L169" s="235"/>
      <c r="M169" s="247"/>
      <c r="N169" s="27"/>
    </row>
    <row r="170" spans="1:14" ht="16.5" customHeight="1" thickBot="1" x14ac:dyDescent="0.3">
      <c r="A170" s="298"/>
      <c r="B170" s="115" t="s">
        <v>322</v>
      </c>
      <c r="C170" s="24" t="s">
        <v>323</v>
      </c>
      <c r="D170" s="22">
        <v>1.34</v>
      </c>
      <c r="E170" s="46"/>
      <c r="F170" s="256">
        <v>1.34</v>
      </c>
      <c r="G170" s="205"/>
      <c r="H170" s="205"/>
      <c r="I170" s="205"/>
      <c r="J170" s="200"/>
      <c r="K170" s="200"/>
      <c r="L170" s="235"/>
      <c r="M170" s="247"/>
    </row>
    <row r="171" spans="1:14" hidden="1" x14ac:dyDescent="0.25">
      <c r="A171" s="298"/>
      <c r="B171" s="115" t="s">
        <v>324</v>
      </c>
      <c r="C171" s="24" t="s">
        <v>325</v>
      </c>
      <c r="D171" s="22">
        <v>3.32</v>
      </c>
      <c r="E171" s="46"/>
      <c r="F171" s="256"/>
      <c r="G171" s="205"/>
      <c r="H171" s="205"/>
      <c r="I171" s="205"/>
      <c r="J171" s="200"/>
      <c r="K171" s="200"/>
      <c r="L171" s="235"/>
      <c r="M171" s="247"/>
    </row>
    <row r="172" spans="1:14" hidden="1" x14ac:dyDescent="0.25">
      <c r="A172" s="298"/>
      <c r="B172" s="115" t="s">
        <v>326</v>
      </c>
      <c r="C172" s="24" t="s">
        <v>327</v>
      </c>
      <c r="D172" s="22">
        <v>1.4</v>
      </c>
      <c r="E172" s="46"/>
      <c r="F172" s="251"/>
      <c r="G172" s="205"/>
      <c r="H172" s="205"/>
      <c r="I172" s="205"/>
      <c r="J172" s="200"/>
      <c r="K172" s="200"/>
      <c r="L172" s="235"/>
      <c r="M172" s="247"/>
    </row>
    <row r="173" spans="1:14" hidden="1" x14ac:dyDescent="0.25">
      <c r="A173" s="298"/>
      <c r="B173" s="115" t="s">
        <v>328</v>
      </c>
      <c r="C173" s="24" t="s">
        <v>329</v>
      </c>
      <c r="D173" s="22">
        <v>0.99</v>
      </c>
      <c r="E173" s="46"/>
      <c r="F173" s="251"/>
      <c r="G173" s="205"/>
      <c r="H173" s="205"/>
      <c r="I173" s="205"/>
      <c r="J173" s="200"/>
      <c r="K173" s="200"/>
      <c r="L173" s="235"/>
      <c r="M173" s="247"/>
    </row>
    <row r="174" spans="1:14" hidden="1" x14ac:dyDescent="0.25">
      <c r="A174" s="298"/>
      <c r="B174" s="115" t="s">
        <v>330</v>
      </c>
      <c r="C174" s="24" t="s">
        <v>331</v>
      </c>
      <c r="D174" s="22">
        <v>0.64</v>
      </c>
      <c r="E174" s="46"/>
      <c r="F174" s="256"/>
      <c r="G174" s="205"/>
      <c r="H174" s="205"/>
      <c r="I174" s="205"/>
      <c r="J174" s="200"/>
      <c r="K174" s="200"/>
      <c r="L174" s="235"/>
      <c r="M174" s="247"/>
    </row>
    <row r="175" spans="1:14" hidden="1" x14ac:dyDescent="0.25">
      <c r="A175" s="298"/>
      <c r="B175" s="115" t="s">
        <v>332</v>
      </c>
      <c r="C175" s="24" t="s">
        <v>333</v>
      </c>
      <c r="D175" s="22">
        <v>1.29</v>
      </c>
      <c r="E175" s="46"/>
      <c r="F175" s="256"/>
      <c r="G175" s="205"/>
      <c r="H175" s="205"/>
      <c r="I175" s="205"/>
      <c r="J175" s="200"/>
      <c r="K175" s="200"/>
      <c r="L175" s="235"/>
      <c r="M175" s="247"/>
    </row>
    <row r="176" spans="1:14" hidden="1" x14ac:dyDescent="0.25">
      <c r="A176" s="298"/>
      <c r="B176" s="115" t="s">
        <v>334</v>
      </c>
      <c r="C176" s="24" t="s">
        <v>335</v>
      </c>
      <c r="D176" s="22">
        <v>0.21</v>
      </c>
      <c r="E176" s="46"/>
      <c r="F176" s="251"/>
      <c r="G176" s="205"/>
      <c r="H176" s="205"/>
      <c r="I176" s="205"/>
      <c r="J176" s="200"/>
      <c r="K176" s="200"/>
      <c r="L176" s="235"/>
      <c r="M176" s="247"/>
    </row>
    <row r="177" spans="1:14" hidden="1" x14ac:dyDescent="0.25">
      <c r="A177" s="298"/>
      <c r="B177" s="115" t="s">
        <v>336</v>
      </c>
      <c r="C177" s="24" t="s">
        <v>337</v>
      </c>
      <c r="D177" s="22">
        <v>0.19</v>
      </c>
      <c r="E177" s="46"/>
      <c r="F177" s="256"/>
      <c r="G177" s="205"/>
      <c r="H177" s="205"/>
      <c r="I177" s="205"/>
      <c r="J177" s="200"/>
      <c r="K177" s="200"/>
      <c r="L177" s="235"/>
      <c r="M177" s="247"/>
    </row>
    <row r="178" spans="1:14" hidden="1" x14ac:dyDescent="0.25">
      <c r="A178" s="298"/>
      <c r="B178" s="115" t="s">
        <v>338</v>
      </c>
      <c r="C178" s="24" t="s">
        <v>339</v>
      </c>
      <c r="D178" s="22">
        <v>0.83</v>
      </c>
      <c r="E178" s="46"/>
      <c r="F178" s="251"/>
      <c r="G178" s="205"/>
      <c r="H178" s="205"/>
      <c r="I178" s="205"/>
      <c r="J178" s="200"/>
      <c r="K178" s="200"/>
      <c r="L178" s="235"/>
      <c r="M178" s="247"/>
    </row>
    <row r="179" spans="1:14" ht="15.75" hidden="1" thickBot="1" x14ac:dyDescent="0.3">
      <c r="A179" s="298"/>
      <c r="B179" s="115" t="s">
        <v>340</v>
      </c>
      <c r="C179" s="24" t="s">
        <v>341</v>
      </c>
      <c r="D179" s="22">
        <v>0.6</v>
      </c>
      <c r="E179" s="46"/>
      <c r="F179" s="256"/>
      <c r="G179" s="205"/>
      <c r="H179" s="205"/>
      <c r="I179" s="205"/>
      <c r="J179" s="200"/>
      <c r="K179" s="200"/>
      <c r="L179" s="235"/>
      <c r="M179" s="247"/>
    </row>
    <row r="180" spans="1:14" hidden="1" x14ac:dyDescent="0.25">
      <c r="A180" s="298"/>
      <c r="B180" s="115" t="s">
        <v>342</v>
      </c>
      <c r="C180" s="24" t="s">
        <v>343</v>
      </c>
      <c r="D180" s="32">
        <v>0.42</v>
      </c>
      <c r="E180" s="46"/>
      <c r="F180" s="262"/>
      <c r="G180" s="205"/>
      <c r="H180" s="205"/>
      <c r="I180" s="205"/>
      <c r="J180" s="200"/>
      <c r="K180" s="200"/>
      <c r="L180" s="235"/>
      <c r="M180" s="247"/>
    </row>
    <row r="181" spans="1:14" ht="15.75" hidden="1" thickBot="1" x14ac:dyDescent="0.3">
      <c r="A181" s="299"/>
      <c r="B181" s="116" t="s">
        <v>344</v>
      </c>
      <c r="C181" s="49" t="s">
        <v>345</v>
      </c>
      <c r="D181" s="50">
        <v>0.34</v>
      </c>
      <c r="E181" s="197"/>
      <c r="F181" s="257"/>
      <c r="G181" s="217"/>
      <c r="H181" s="217"/>
      <c r="I181" s="217"/>
      <c r="J181" s="218"/>
      <c r="K181" s="218"/>
      <c r="L181" s="241"/>
      <c r="M181" s="258"/>
    </row>
    <row r="182" spans="1:14" ht="15.75" thickBot="1" x14ac:dyDescent="0.3">
      <c r="A182" s="100"/>
      <c r="B182" s="300" t="s">
        <v>346</v>
      </c>
      <c r="C182" s="301"/>
      <c r="D182" s="101">
        <f>SUM(D3:D181)</f>
        <v>288.46899999999977</v>
      </c>
      <c r="E182" s="101"/>
      <c r="F182" s="277">
        <f t="shared" ref="F182:L182" si="0">SUM(F3:F181)</f>
        <v>182.86800000000002</v>
      </c>
      <c r="G182" s="278">
        <f t="shared" si="0"/>
        <v>216</v>
      </c>
      <c r="H182" s="278">
        <f t="shared" si="0"/>
        <v>75</v>
      </c>
      <c r="I182" s="99">
        <f t="shared" si="0"/>
        <v>2.46</v>
      </c>
      <c r="J182" s="99">
        <f t="shared" si="0"/>
        <v>36</v>
      </c>
      <c r="K182" s="99">
        <f t="shared" si="0"/>
        <v>15</v>
      </c>
      <c r="L182" s="279">
        <f t="shared" si="0"/>
        <v>12</v>
      </c>
      <c r="M182" s="280">
        <f>SUM(M3:M181)</f>
        <v>25</v>
      </c>
    </row>
    <row r="183" spans="1:14" ht="17.25" customHeight="1" x14ac:dyDescent="0.25">
      <c r="A183" s="302" t="s">
        <v>6</v>
      </c>
      <c r="B183" s="303"/>
      <c r="C183" s="303"/>
      <c r="D183" s="303"/>
      <c r="E183" s="304"/>
      <c r="F183" s="268">
        <f t="shared" ref="F183:L183" si="1">SUM(F3:F94)</f>
        <v>84.037999999999982</v>
      </c>
      <c r="G183" s="219">
        <f t="shared" si="1"/>
        <v>192</v>
      </c>
      <c r="H183" s="155">
        <f t="shared" si="1"/>
        <v>75</v>
      </c>
      <c r="I183" s="211">
        <f t="shared" si="1"/>
        <v>2.46</v>
      </c>
      <c r="J183" s="211">
        <f t="shared" si="1"/>
        <v>36</v>
      </c>
      <c r="K183" s="211">
        <f t="shared" si="1"/>
        <v>15</v>
      </c>
      <c r="L183" s="242">
        <f t="shared" si="1"/>
        <v>12</v>
      </c>
      <c r="M183" s="274">
        <f>SUM(M3:M94)</f>
        <v>25</v>
      </c>
    </row>
    <row r="184" spans="1:14" ht="15.75" customHeight="1" x14ac:dyDescent="0.25">
      <c r="A184" s="285" t="s">
        <v>170</v>
      </c>
      <c r="B184" s="286"/>
      <c r="C184" s="286"/>
      <c r="D184" s="286"/>
      <c r="E184" s="287"/>
      <c r="F184" s="269">
        <f t="shared" ref="F184:L184" si="2">SUM(F95:F129)</f>
        <v>45.139999999999993</v>
      </c>
      <c r="G184" s="157">
        <f t="shared" si="2"/>
        <v>24</v>
      </c>
      <c r="H184" s="158">
        <f t="shared" si="2"/>
        <v>0</v>
      </c>
      <c r="I184" s="158">
        <f t="shared" si="2"/>
        <v>0</v>
      </c>
      <c r="J184" s="158">
        <f t="shared" si="2"/>
        <v>0</v>
      </c>
      <c r="K184" s="158">
        <f>SUM(K95:K129)</f>
        <v>0</v>
      </c>
      <c r="L184" s="158">
        <f t="shared" si="2"/>
        <v>0</v>
      </c>
      <c r="M184" s="271">
        <f>SUM(M95:M129)</f>
        <v>0</v>
      </c>
    </row>
    <row r="185" spans="1:14" ht="16.5" customHeight="1" thickBot="1" x14ac:dyDescent="0.3">
      <c r="A185" s="288" t="s">
        <v>241</v>
      </c>
      <c r="B185" s="289"/>
      <c r="C185" s="289"/>
      <c r="D185" s="289"/>
      <c r="E185" s="290"/>
      <c r="F185" s="270">
        <f t="shared" ref="F185:L185" si="3">SUM(F130:F181)</f>
        <v>53.690000000000019</v>
      </c>
      <c r="G185" s="159">
        <f t="shared" si="3"/>
        <v>0</v>
      </c>
      <c r="H185" s="160">
        <f t="shared" si="3"/>
        <v>0</v>
      </c>
      <c r="I185" s="160">
        <f t="shared" si="3"/>
        <v>0</v>
      </c>
      <c r="J185" s="160">
        <f t="shared" si="3"/>
        <v>0</v>
      </c>
      <c r="K185" s="160">
        <f>SUM(K130:K181)</f>
        <v>0</v>
      </c>
      <c r="L185" s="160">
        <f t="shared" si="3"/>
        <v>0</v>
      </c>
      <c r="M185" s="275">
        <f>SUM(M130:M181)</f>
        <v>0</v>
      </c>
    </row>
    <row r="186" spans="1:14" x14ac:dyDescent="0.25">
      <c r="D186" s="3"/>
      <c r="E186" s="3"/>
      <c r="F186" s="4"/>
      <c r="G186" s="4"/>
      <c r="H186" s="4"/>
      <c r="I186" s="209"/>
      <c r="J186" s="209"/>
      <c r="K186" s="209"/>
      <c r="L186" s="5"/>
      <c r="M186" s="2"/>
    </row>
    <row r="187" spans="1:14" x14ac:dyDescent="0.25">
      <c r="C187" s="6"/>
      <c r="D187" s="3"/>
      <c r="E187" s="3"/>
      <c r="F187" s="4"/>
      <c r="G187" s="4"/>
      <c r="H187" s="4"/>
      <c r="I187" s="209"/>
      <c r="J187" s="209"/>
      <c r="K187" s="209"/>
      <c r="L187" s="5"/>
      <c r="M187" s="2"/>
    </row>
    <row r="188" spans="1:14" x14ac:dyDescent="0.25">
      <c r="F188" s="6"/>
      <c r="G188" s="6"/>
      <c r="H188" s="6"/>
      <c r="I188" s="210"/>
      <c r="J188" s="210"/>
      <c r="K188" s="210"/>
      <c r="L188" s="5"/>
      <c r="N188" s="7"/>
    </row>
    <row r="189" spans="1:14" x14ac:dyDescent="0.25">
      <c r="G189" s="39"/>
      <c r="H189" s="276"/>
      <c r="I189" s="39"/>
      <c r="J189" s="39"/>
      <c r="K189" s="39"/>
    </row>
  </sheetData>
  <mergeCells count="8">
    <mergeCell ref="A184:E184"/>
    <mergeCell ref="A185:E185"/>
    <mergeCell ref="A1:E1"/>
    <mergeCell ref="A3:A94"/>
    <mergeCell ref="A95:A129"/>
    <mergeCell ref="A130:A181"/>
    <mergeCell ref="B182:C182"/>
    <mergeCell ref="A183:E18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topLeftCell="A13" workbookViewId="0">
      <selection activeCell="G188" sqref="G188"/>
    </sheetView>
  </sheetViews>
  <sheetFormatPr defaultRowHeight="15" x14ac:dyDescent="0.25"/>
  <cols>
    <col min="1" max="1" width="9.140625" customWidth="1"/>
    <col min="2" max="2" width="21.5703125" customWidth="1"/>
    <col min="3" max="3" width="8.28515625" customWidth="1"/>
    <col min="4" max="4" width="8.5703125" style="127" customWidth="1"/>
    <col min="5" max="5" width="9.42578125" customWidth="1"/>
    <col min="6" max="6" width="15.140625" style="156" customWidth="1"/>
    <col min="7" max="7" width="11.42578125" style="156" customWidth="1"/>
    <col min="8" max="8" width="14.7109375" customWidth="1"/>
  </cols>
  <sheetData>
    <row r="1" spans="1:8" ht="105" customHeight="1" thickBot="1" x14ac:dyDescent="0.3">
      <c r="A1" s="305" t="s">
        <v>0</v>
      </c>
      <c r="B1" s="306"/>
      <c r="C1" s="306"/>
      <c r="D1" s="307"/>
      <c r="E1" s="151" t="s">
        <v>1</v>
      </c>
      <c r="F1" s="199" t="s">
        <v>554</v>
      </c>
      <c r="G1" s="199" t="s">
        <v>561</v>
      </c>
      <c r="H1" s="152" t="s">
        <v>525</v>
      </c>
    </row>
    <row r="2" spans="1:8" ht="15.75" thickBot="1" x14ac:dyDescent="0.3">
      <c r="A2" s="147" t="s">
        <v>347</v>
      </c>
      <c r="B2" s="148" t="s">
        <v>551</v>
      </c>
      <c r="C2" s="148" t="s">
        <v>4</v>
      </c>
      <c r="D2" s="148" t="s">
        <v>536</v>
      </c>
      <c r="E2" s="148" t="s">
        <v>5</v>
      </c>
      <c r="F2" s="214" t="s">
        <v>348</v>
      </c>
      <c r="G2" s="149" t="s">
        <v>534</v>
      </c>
      <c r="H2" s="150" t="s">
        <v>348</v>
      </c>
    </row>
    <row r="3" spans="1:8" ht="15" hidden="1" customHeight="1" x14ac:dyDescent="0.25">
      <c r="A3" s="308" t="s">
        <v>6</v>
      </c>
      <c r="B3" s="141" t="s">
        <v>349</v>
      </c>
      <c r="C3" s="54">
        <v>1.01</v>
      </c>
      <c r="D3" s="137"/>
      <c r="E3" s="13"/>
      <c r="F3" s="54"/>
      <c r="G3" s="54"/>
      <c r="H3" s="14"/>
    </row>
    <row r="4" spans="1:8" hidden="1" x14ac:dyDescent="0.25">
      <c r="A4" s="309"/>
      <c r="B4" s="142" t="s">
        <v>350</v>
      </c>
      <c r="C4" s="94">
        <v>1.7</v>
      </c>
      <c r="D4" s="222"/>
      <c r="E4" s="9"/>
      <c r="F4" s="94"/>
      <c r="G4" s="94"/>
      <c r="H4" s="11"/>
    </row>
    <row r="5" spans="1:8" hidden="1" x14ac:dyDescent="0.25">
      <c r="A5" s="309"/>
      <c r="B5" s="142" t="s">
        <v>351</v>
      </c>
      <c r="C5" s="94">
        <v>0.20499999999999999</v>
      </c>
      <c r="D5" s="222"/>
      <c r="E5" s="9"/>
      <c r="F5" s="94"/>
      <c r="G5" s="94"/>
      <c r="H5" s="11"/>
    </row>
    <row r="6" spans="1:8" x14ac:dyDescent="0.25">
      <c r="A6" s="309"/>
      <c r="B6" s="142" t="s">
        <v>352</v>
      </c>
      <c r="C6" s="94">
        <v>0.17</v>
      </c>
      <c r="D6" s="222" t="s">
        <v>558</v>
      </c>
      <c r="E6" s="9">
        <v>0.17</v>
      </c>
      <c r="F6" s="94"/>
      <c r="G6" s="94"/>
      <c r="H6" s="11"/>
    </row>
    <row r="7" spans="1:8" hidden="1" x14ac:dyDescent="0.25">
      <c r="A7" s="309"/>
      <c r="B7" s="142" t="s">
        <v>353</v>
      </c>
      <c r="C7" s="94">
        <v>0.17</v>
      </c>
      <c r="D7" s="222"/>
      <c r="E7" s="9"/>
      <c r="F7" s="94"/>
      <c r="G7" s="94"/>
      <c r="H7" s="11"/>
    </row>
    <row r="8" spans="1:8" hidden="1" x14ac:dyDescent="0.25">
      <c r="A8" s="309"/>
      <c r="B8" s="142" t="s">
        <v>354</v>
      </c>
      <c r="C8" s="94">
        <v>1.44</v>
      </c>
      <c r="D8" s="222"/>
      <c r="E8" s="9"/>
      <c r="F8" s="94"/>
      <c r="G8" s="94"/>
      <c r="H8" s="11"/>
    </row>
    <row r="9" spans="1:8" x14ac:dyDescent="0.25">
      <c r="A9" s="309"/>
      <c r="B9" s="142" t="s">
        <v>355</v>
      </c>
      <c r="C9" s="94">
        <v>0.41</v>
      </c>
      <c r="D9" s="222" t="s">
        <v>558</v>
      </c>
      <c r="E9" s="9">
        <v>0.41</v>
      </c>
      <c r="F9" s="94"/>
      <c r="G9" s="94"/>
      <c r="H9" s="11"/>
    </row>
    <row r="10" spans="1:8" hidden="1" x14ac:dyDescent="0.25">
      <c r="A10" s="309"/>
      <c r="B10" s="142" t="s">
        <v>356</v>
      </c>
      <c r="C10" s="94">
        <v>0.56999999999999995</v>
      </c>
      <c r="D10" s="222"/>
      <c r="E10" s="9"/>
      <c r="F10" s="94"/>
      <c r="G10" s="94"/>
      <c r="H10" s="11"/>
    </row>
    <row r="11" spans="1:8" hidden="1" x14ac:dyDescent="0.25">
      <c r="A11" s="309"/>
      <c r="B11" s="142" t="s">
        <v>357</v>
      </c>
      <c r="C11" s="94">
        <v>0.37</v>
      </c>
      <c r="D11" s="222"/>
      <c r="E11" s="9"/>
      <c r="F11" s="94"/>
      <c r="G11" s="94"/>
      <c r="H11" s="11"/>
    </row>
    <row r="12" spans="1:8" x14ac:dyDescent="0.25">
      <c r="A12" s="309"/>
      <c r="B12" s="142" t="s">
        <v>358</v>
      </c>
      <c r="C12" s="94">
        <v>1.23</v>
      </c>
      <c r="D12" s="222" t="s">
        <v>558</v>
      </c>
      <c r="E12" s="9">
        <v>1.23</v>
      </c>
      <c r="F12" s="94"/>
      <c r="G12" s="94"/>
      <c r="H12" s="11"/>
    </row>
    <row r="13" spans="1:8" x14ac:dyDescent="0.25">
      <c r="A13" s="309"/>
      <c r="B13" s="142" t="s">
        <v>359</v>
      </c>
      <c r="C13" s="94">
        <v>0.43</v>
      </c>
      <c r="D13" s="222" t="s">
        <v>558</v>
      </c>
      <c r="E13" s="9">
        <v>0.43</v>
      </c>
      <c r="F13" s="94"/>
      <c r="G13" s="94"/>
      <c r="H13" s="11"/>
    </row>
    <row r="14" spans="1:8" hidden="1" x14ac:dyDescent="0.25">
      <c r="A14" s="309"/>
      <c r="B14" s="143" t="s">
        <v>360</v>
      </c>
      <c r="C14" s="128">
        <v>0.23</v>
      </c>
      <c r="D14" s="222"/>
      <c r="E14" s="10"/>
      <c r="F14" s="128"/>
      <c r="G14" s="128"/>
      <c r="H14" s="12"/>
    </row>
    <row r="15" spans="1:8" hidden="1" x14ac:dyDescent="0.25">
      <c r="A15" s="309"/>
      <c r="B15" s="142" t="s">
        <v>361</v>
      </c>
      <c r="C15" s="94">
        <v>0.3</v>
      </c>
      <c r="D15" s="222"/>
      <c r="E15" s="9"/>
      <c r="F15" s="94"/>
      <c r="G15" s="94"/>
      <c r="H15" s="11"/>
    </row>
    <row r="16" spans="1:8" hidden="1" x14ac:dyDescent="0.25">
      <c r="A16" s="309"/>
      <c r="B16" s="142" t="s">
        <v>362</v>
      </c>
      <c r="C16" s="94">
        <v>0.13</v>
      </c>
      <c r="D16" s="222"/>
      <c r="E16" s="9"/>
      <c r="F16" s="94"/>
      <c r="G16" s="94"/>
      <c r="H16" s="11"/>
    </row>
    <row r="17" spans="1:8" hidden="1" x14ac:dyDescent="0.25">
      <c r="A17" s="309"/>
      <c r="B17" s="142" t="s">
        <v>363</v>
      </c>
      <c r="C17" s="94">
        <v>0.17799999999999999</v>
      </c>
      <c r="D17" s="222"/>
      <c r="E17" s="9"/>
      <c r="F17" s="94"/>
      <c r="G17" s="94"/>
      <c r="H17" s="11"/>
    </row>
    <row r="18" spans="1:8" x14ac:dyDescent="0.25">
      <c r="A18" s="309"/>
      <c r="B18" s="142" t="s">
        <v>364</v>
      </c>
      <c r="C18" s="94">
        <v>0.55000000000000004</v>
      </c>
      <c r="D18" s="222" t="s">
        <v>558</v>
      </c>
      <c r="E18" s="9">
        <v>0.55000000000000004</v>
      </c>
      <c r="F18" s="94"/>
      <c r="G18" s="94"/>
      <c r="H18" s="11"/>
    </row>
    <row r="19" spans="1:8" hidden="1" x14ac:dyDescent="0.25">
      <c r="A19" s="309"/>
      <c r="B19" s="142" t="s">
        <v>365</v>
      </c>
      <c r="C19" s="94">
        <v>0.19</v>
      </c>
      <c r="D19" s="222"/>
      <c r="E19" s="9"/>
      <c r="F19" s="94"/>
      <c r="G19" s="94"/>
      <c r="H19" s="11"/>
    </row>
    <row r="20" spans="1:8" hidden="1" x14ac:dyDescent="0.25">
      <c r="A20" s="309"/>
      <c r="B20" s="142" t="s">
        <v>366</v>
      </c>
      <c r="C20" s="94">
        <v>0.18</v>
      </c>
      <c r="D20" s="222"/>
      <c r="E20" s="9"/>
      <c r="F20" s="94"/>
      <c r="G20" s="94"/>
      <c r="H20" s="11"/>
    </row>
    <row r="21" spans="1:8" hidden="1" x14ac:dyDescent="0.25">
      <c r="A21" s="309"/>
      <c r="B21" s="142" t="s">
        <v>367</v>
      </c>
      <c r="C21" s="94">
        <v>0.3</v>
      </c>
      <c r="D21" s="222"/>
      <c r="E21" s="9"/>
      <c r="F21" s="94"/>
      <c r="G21" s="94"/>
      <c r="H21" s="11"/>
    </row>
    <row r="22" spans="1:8" x14ac:dyDescent="0.25">
      <c r="A22" s="309"/>
      <c r="B22" s="142" t="s">
        <v>368</v>
      </c>
      <c r="C22" s="94">
        <v>0.47</v>
      </c>
      <c r="D22" s="222" t="s">
        <v>558</v>
      </c>
      <c r="E22" s="9">
        <v>0.47</v>
      </c>
      <c r="F22" s="94"/>
      <c r="G22" s="94"/>
      <c r="H22" s="11"/>
    </row>
    <row r="23" spans="1:8" hidden="1" x14ac:dyDescent="0.25">
      <c r="A23" s="309"/>
      <c r="B23" s="142" t="s">
        <v>369</v>
      </c>
      <c r="C23" s="94">
        <v>1.59</v>
      </c>
      <c r="D23" s="222"/>
      <c r="E23" s="9"/>
      <c r="F23" s="94"/>
      <c r="G23" s="94"/>
      <c r="H23" s="11"/>
    </row>
    <row r="24" spans="1:8" hidden="1" x14ac:dyDescent="0.25">
      <c r="A24" s="309"/>
      <c r="B24" s="142" t="s">
        <v>370</v>
      </c>
      <c r="C24" s="94">
        <v>1.27</v>
      </c>
      <c r="D24" s="222"/>
      <c r="E24" s="9"/>
      <c r="F24" s="94"/>
      <c r="G24" s="94"/>
      <c r="H24" s="11"/>
    </row>
    <row r="25" spans="1:8" hidden="1" x14ac:dyDescent="0.25">
      <c r="A25" s="309"/>
      <c r="B25" s="142" t="s">
        <v>371</v>
      </c>
      <c r="C25" s="94">
        <v>0.69</v>
      </c>
      <c r="D25" s="222"/>
      <c r="E25" s="9"/>
      <c r="F25" s="94"/>
      <c r="G25" s="94"/>
      <c r="H25" s="11"/>
    </row>
    <row r="26" spans="1:8" hidden="1" x14ac:dyDescent="0.25">
      <c r="A26" s="309"/>
      <c r="B26" s="142" t="s">
        <v>372</v>
      </c>
      <c r="C26" s="94">
        <v>0.59</v>
      </c>
      <c r="D26" s="222"/>
      <c r="E26" s="9"/>
      <c r="F26" s="94"/>
      <c r="G26" s="94"/>
      <c r="H26" s="11"/>
    </row>
    <row r="27" spans="1:8" hidden="1" x14ac:dyDescent="0.25">
      <c r="A27" s="309"/>
      <c r="B27" s="142" t="s">
        <v>373</v>
      </c>
      <c r="C27" s="94">
        <v>0.46</v>
      </c>
      <c r="D27" s="222"/>
      <c r="E27" s="9"/>
      <c r="F27" s="94"/>
      <c r="G27" s="94"/>
      <c r="H27" s="11"/>
    </row>
    <row r="28" spans="1:8" x14ac:dyDescent="0.25">
      <c r="A28" s="309"/>
      <c r="B28" s="142" t="s">
        <v>374</v>
      </c>
      <c r="C28" s="94">
        <v>1.06</v>
      </c>
      <c r="D28" s="222" t="s">
        <v>558</v>
      </c>
      <c r="E28" s="9">
        <v>1.06</v>
      </c>
      <c r="F28" s="94"/>
      <c r="G28" s="94"/>
      <c r="H28" s="11"/>
    </row>
    <row r="29" spans="1:8" hidden="1" x14ac:dyDescent="0.25">
      <c r="A29" s="309"/>
      <c r="B29" s="142" t="s">
        <v>375</v>
      </c>
      <c r="C29" s="94">
        <v>7.0000000000000007E-2</v>
      </c>
      <c r="D29" s="222"/>
      <c r="E29" s="9"/>
      <c r="F29" s="94"/>
      <c r="G29" s="94"/>
      <c r="H29" s="11"/>
    </row>
    <row r="30" spans="1:8" hidden="1" x14ac:dyDescent="0.25">
      <c r="A30" s="309"/>
      <c r="B30" s="142" t="s">
        <v>376</v>
      </c>
      <c r="C30" s="94">
        <v>0.17</v>
      </c>
      <c r="D30" s="222"/>
      <c r="E30" s="9"/>
      <c r="F30" s="94"/>
      <c r="G30" s="94"/>
      <c r="H30" s="11"/>
    </row>
    <row r="31" spans="1:8" hidden="1" x14ac:dyDescent="0.25">
      <c r="A31" s="309"/>
      <c r="B31" s="142" t="s">
        <v>377</v>
      </c>
      <c r="C31" s="94">
        <v>0.25</v>
      </c>
      <c r="D31" s="222"/>
      <c r="E31" s="9"/>
      <c r="F31" s="94"/>
      <c r="G31" s="94"/>
      <c r="H31" s="11"/>
    </row>
    <row r="32" spans="1:8" hidden="1" x14ac:dyDescent="0.25">
      <c r="A32" s="309"/>
      <c r="B32" s="142" t="s">
        <v>378</v>
      </c>
      <c r="C32" s="94">
        <v>0.68899999999999995</v>
      </c>
      <c r="D32" s="222"/>
      <c r="E32" s="9"/>
      <c r="F32" s="94"/>
      <c r="G32" s="94"/>
      <c r="H32" s="11"/>
    </row>
    <row r="33" spans="1:8" hidden="1" x14ac:dyDescent="0.25">
      <c r="A33" s="309"/>
      <c r="B33" s="142" t="s">
        <v>379</v>
      </c>
      <c r="C33" s="94">
        <v>0.15</v>
      </c>
      <c r="D33" s="222"/>
      <c r="E33" s="9"/>
      <c r="F33" s="94"/>
      <c r="G33" s="94"/>
      <c r="H33" s="11"/>
    </row>
    <row r="34" spans="1:8" hidden="1" x14ac:dyDescent="0.25">
      <c r="A34" s="309"/>
      <c r="B34" s="142" t="s">
        <v>380</v>
      </c>
      <c r="C34" s="94">
        <v>0.43</v>
      </c>
      <c r="D34" s="222"/>
      <c r="E34" s="9"/>
      <c r="F34" s="94"/>
      <c r="G34" s="94"/>
      <c r="H34" s="11"/>
    </row>
    <row r="35" spans="1:8" hidden="1" x14ac:dyDescent="0.25">
      <c r="A35" s="309"/>
      <c r="B35" s="142" t="s">
        <v>381</v>
      </c>
      <c r="C35" s="94">
        <v>1.0900000000000001</v>
      </c>
      <c r="D35" s="222"/>
      <c r="E35" s="9"/>
      <c r="F35" s="94"/>
      <c r="G35" s="94"/>
      <c r="H35" s="11"/>
    </row>
    <row r="36" spans="1:8" hidden="1" x14ac:dyDescent="0.25">
      <c r="A36" s="309"/>
      <c r="B36" s="142" t="s">
        <v>382</v>
      </c>
      <c r="C36" s="94">
        <v>0.108</v>
      </c>
      <c r="D36" s="222"/>
      <c r="E36" s="9"/>
      <c r="F36" s="94"/>
      <c r="G36" s="94"/>
      <c r="H36" s="11"/>
    </row>
    <row r="37" spans="1:8" hidden="1" x14ac:dyDescent="0.25">
      <c r="A37" s="309"/>
      <c r="B37" s="142" t="s">
        <v>383</v>
      </c>
      <c r="C37" s="94">
        <v>0.28999999999999998</v>
      </c>
      <c r="D37" s="222"/>
      <c r="E37" s="9"/>
      <c r="F37" s="94"/>
      <c r="G37" s="94"/>
      <c r="H37" s="11"/>
    </row>
    <row r="38" spans="1:8" hidden="1" x14ac:dyDescent="0.25">
      <c r="A38" s="309"/>
      <c r="B38" s="142" t="s">
        <v>384</v>
      </c>
      <c r="C38" s="94">
        <v>0.51</v>
      </c>
      <c r="D38" s="222"/>
      <c r="E38" s="9"/>
      <c r="F38" s="94"/>
      <c r="G38" s="94"/>
      <c r="H38" s="11"/>
    </row>
    <row r="39" spans="1:8" hidden="1" x14ac:dyDescent="0.25">
      <c r="A39" s="309"/>
      <c r="B39" s="142" t="s">
        <v>385</v>
      </c>
      <c r="C39" s="94">
        <v>0.14000000000000001</v>
      </c>
      <c r="D39" s="222"/>
      <c r="E39" s="9"/>
      <c r="F39" s="94"/>
      <c r="G39" s="94"/>
      <c r="H39" s="11"/>
    </row>
    <row r="40" spans="1:8" hidden="1" x14ac:dyDescent="0.25">
      <c r="A40" s="309"/>
      <c r="B40" s="142" t="s">
        <v>386</v>
      </c>
      <c r="C40" s="94">
        <v>0.59</v>
      </c>
      <c r="D40" s="222"/>
      <c r="E40" s="9"/>
      <c r="F40" s="94"/>
      <c r="G40" s="94"/>
      <c r="H40" s="11"/>
    </row>
    <row r="41" spans="1:8" x14ac:dyDescent="0.25">
      <c r="A41" s="309"/>
      <c r="B41" s="142" t="s">
        <v>387</v>
      </c>
      <c r="C41" s="94">
        <v>0.47</v>
      </c>
      <c r="D41" s="222" t="s">
        <v>558</v>
      </c>
      <c r="E41" s="9">
        <v>0.47</v>
      </c>
      <c r="F41" s="94"/>
      <c r="G41" s="94"/>
      <c r="H41" s="11"/>
    </row>
    <row r="42" spans="1:8" hidden="1" x14ac:dyDescent="0.25">
      <c r="A42" s="309"/>
      <c r="B42" s="142" t="s">
        <v>388</v>
      </c>
      <c r="C42" s="94">
        <v>0.1</v>
      </c>
      <c r="D42" s="222"/>
      <c r="E42" s="9"/>
      <c r="F42" s="94"/>
      <c r="G42" s="94"/>
      <c r="H42" s="11"/>
    </row>
    <row r="43" spans="1:8" hidden="1" x14ac:dyDescent="0.25">
      <c r="A43" s="309"/>
      <c r="B43" s="142" t="s">
        <v>389</v>
      </c>
      <c r="C43" s="94">
        <v>0.08</v>
      </c>
      <c r="D43" s="222"/>
      <c r="E43" s="9"/>
      <c r="F43" s="94"/>
      <c r="G43" s="94"/>
      <c r="H43" s="11"/>
    </row>
    <row r="44" spans="1:8" hidden="1" x14ac:dyDescent="0.25">
      <c r="A44" s="309"/>
      <c r="B44" s="142" t="s">
        <v>390</v>
      </c>
      <c r="C44" s="94">
        <v>0.17</v>
      </c>
      <c r="D44" s="222"/>
      <c r="E44" s="9"/>
      <c r="F44" s="94"/>
      <c r="G44" s="94"/>
      <c r="H44" s="11"/>
    </row>
    <row r="45" spans="1:8" x14ac:dyDescent="0.25">
      <c r="A45" s="309"/>
      <c r="B45" s="142" t="s">
        <v>391</v>
      </c>
      <c r="C45" s="94">
        <v>0.59</v>
      </c>
      <c r="D45" s="222" t="s">
        <v>558</v>
      </c>
      <c r="E45" s="9">
        <v>0.59</v>
      </c>
      <c r="F45" s="94"/>
      <c r="G45" s="94"/>
      <c r="H45" s="11"/>
    </row>
    <row r="46" spans="1:8" hidden="1" x14ac:dyDescent="0.25">
      <c r="A46" s="309"/>
      <c r="B46" s="142" t="s">
        <v>392</v>
      </c>
      <c r="C46" s="94">
        <v>0.12</v>
      </c>
      <c r="D46" s="222"/>
      <c r="E46" s="9"/>
      <c r="F46" s="94"/>
      <c r="G46" s="94"/>
      <c r="H46" s="11"/>
    </row>
    <row r="47" spans="1:8" hidden="1" x14ac:dyDescent="0.25">
      <c r="A47" s="309"/>
      <c r="B47" s="142" t="s">
        <v>393</v>
      </c>
      <c r="C47" s="94">
        <v>0.1</v>
      </c>
      <c r="D47" s="222"/>
      <c r="E47" s="9"/>
      <c r="F47" s="94"/>
      <c r="G47" s="94"/>
      <c r="H47" s="11"/>
    </row>
    <row r="48" spans="1:8" hidden="1" x14ac:dyDescent="0.25">
      <c r="A48" s="309"/>
      <c r="B48" s="142" t="s">
        <v>394</v>
      </c>
      <c r="C48" s="94">
        <v>1.01</v>
      </c>
      <c r="D48" s="222"/>
      <c r="E48" s="9"/>
      <c r="F48" s="94"/>
      <c r="G48" s="94"/>
      <c r="H48" s="11"/>
    </row>
    <row r="49" spans="1:8" hidden="1" x14ac:dyDescent="0.25">
      <c r="A49" s="309"/>
      <c r="B49" s="142" t="s">
        <v>395</v>
      </c>
      <c r="C49" s="94">
        <v>0.16</v>
      </c>
      <c r="D49" s="222"/>
      <c r="E49" s="9"/>
      <c r="F49" s="94"/>
      <c r="G49" s="94"/>
      <c r="H49" s="11"/>
    </row>
    <row r="50" spans="1:8" hidden="1" x14ac:dyDescent="0.25">
      <c r="A50" s="309"/>
      <c r="B50" s="142" t="s">
        <v>396</v>
      </c>
      <c r="C50" s="129">
        <v>0.5</v>
      </c>
      <c r="D50" s="222"/>
      <c r="E50" s="9"/>
      <c r="F50" s="94"/>
      <c r="G50" s="94"/>
      <c r="H50" s="11"/>
    </row>
    <row r="51" spans="1:8" hidden="1" x14ac:dyDescent="0.25">
      <c r="A51" s="309"/>
      <c r="B51" s="142" t="s">
        <v>397</v>
      </c>
      <c r="C51" s="94">
        <v>0.16</v>
      </c>
      <c r="D51" s="222"/>
      <c r="E51" s="9"/>
      <c r="F51" s="94"/>
      <c r="G51" s="94"/>
      <c r="H51" s="11"/>
    </row>
    <row r="52" spans="1:8" hidden="1" x14ac:dyDescent="0.25">
      <c r="A52" s="309"/>
      <c r="B52" s="142" t="s">
        <v>398</v>
      </c>
      <c r="C52" s="94">
        <v>0.83</v>
      </c>
      <c r="D52" s="222"/>
      <c r="E52" s="9"/>
      <c r="F52" s="94"/>
      <c r="G52" s="94"/>
      <c r="H52" s="11"/>
    </row>
    <row r="53" spans="1:8" hidden="1" x14ac:dyDescent="0.25">
      <c r="A53" s="309"/>
      <c r="B53" s="142" t="s">
        <v>399</v>
      </c>
      <c r="C53" s="94">
        <v>0.25</v>
      </c>
      <c r="D53" s="222"/>
      <c r="E53" s="9"/>
      <c r="F53" s="94"/>
      <c r="G53" s="94"/>
      <c r="H53" s="11"/>
    </row>
    <row r="54" spans="1:8" hidden="1" x14ac:dyDescent="0.25">
      <c r="A54" s="309"/>
      <c r="B54" s="142" t="s">
        <v>400</v>
      </c>
      <c r="C54" s="94">
        <v>0.128</v>
      </c>
      <c r="D54" s="222"/>
      <c r="E54" s="9"/>
      <c r="F54" s="94"/>
      <c r="G54" s="94"/>
      <c r="H54" s="11"/>
    </row>
    <row r="55" spans="1:8" x14ac:dyDescent="0.25">
      <c r="A55" s="309"/>
      <c r="B55" s="142" t="s">
        <v>401</v>
      </c>
      <c r="C55" s="130">
        <v>1.39</v>
      </c>
      <c r="D55" s="222"/>
      <c r="E55" s="9"/>
      <c r="F55" s="9">
        <v>84</v>
      </c>
      <c r="G55" s="9"/>
      <c r="H55" s="11"/>
    </row>
    <row r="56" spans="1:8" hidden="1" x14ac:dyDescent="0.25">
      <c r="A56" s="309"/>
      <c r="B56" s="142" t="s">
        <v>402</v>
      </c>
      <c r="C56" s="94">
        <v>0.16</v>
      </c>
      <c r="D56" s="222"/>
      <c r="E56" s="9"/>
      <c r="F56" s="9"/>
      <c r="G56" s="9"/>
      <c r="H56" s="11"/>
    </row>
    <row r="57" spans="1:8" x14ac:dyDescent="0.25">
      <c r="A57" s="309"/>
      <c r="B57" s="142" t="s">
        <v>403</v>
      </c>
      <c r="C57" s="94">
        <v>0.24</v>
      </c>
      <c r="D57" s="222" t="s">
        <v>558</v>
      </c>
      <c r="E57" s="9">
        <v>0.24</v>
      </c>
      <c r="F57" s="94"/>
      <c r="G57" s="94"/>
      <c r="H57" s="11"/>
    </row>
    <row r="58" spans="1:8" x14ac:dyDescent="0.25">
      <c r="A58" s="309"/>
      <c r="B58" s="142" t="s">
        <v>404</v>
      </c>
      <c r="C58" s="94">
        <v>0.48</v>
      </c>
      <c r="D58" s="222"/>
      <c r="E58" s="9"/>
      <c r="F58" s="94">
        <v>65</v>
      </c>
      <c r="G58" s="94"/>
      <c r="H58" s="11"/>
    </row>
    <row r="59" spans="1:8" hidden="1" x14ac:dyDescent="0.25">
      <c r="A59" s="309"/>
      <c r="B59" s="142" t="s">
        <v>405</v>
      </c>
      <c r="C59" s="94">
        <v>0.26</v>
      </c>
      <c r="D59" s="222"/>
      <c r="E59" s="9"/>
      <c r="F59" s="94"/>
      <c r="G59" s="94"/>
      <c r="H59" s="11"/>
    </row>
    <row r="60" spans="1:8" hidden="1" x14ac:dyDescent="0.25">
      <c r="A60" s="309"/>
      <c r="B60" s="142" t="s">
        <v>406</v>
      </c>
      <c r="C60" s="94">
        <v>0.19</v>
      </c>
      <c r="D60" s="222"/>
      <c r="E60" s="9"/>
      <c r="F60" s="94"/>
      <c r="G60" s="94"/>
      <c r="H60" s="11"/>
    </row>
    <row r="61" spans="1:8" x14ac:dyDescent="0.25">
      <c r="A61" s="309"/>
      <c r="B61" s="142" t="s">
        <v>407</v>
      </c>
      <c r="C61" s="94">
        <v>0.75</v>
      </c>
      <c r="D61" s="222" t="s">
        <v>558</v>
      </c>
      <c r="E61" s="9">
        <v>0.75</v>
      </c>
      <c r="F61" s="94"/>
      <c r="G61" s="94"/>
      <c r="H61" s="11"/>
    </row>
    <row r="62" spans="1:8" hidden="1" x14ac:dyDescent="0.25">
      <c r="A62" s="309"/>
      <c r="B62" s="142" t="s">
        <v>408</v>
      </c>
      <c r="C62" s="94">
        <v>0.16</v>
      </c>
      <c r="D62" s="222"/>
      <c r="E62" s="9"/>
      <c r="F62" s="94"/>
      <c r="G62" s="94"/>
      <c r="H62" s="11"/>
    </row>
    <row r="63" spans="1:8" hidden="1" x14ac:dyDescent="0.25">
      <c r="A63" s="309"/>
      <c r="B63" s="142" t="s">
        <v>409</v>
      </c>
      <c r="C63" s="94">
        <v>2.72</v>
      </c>
      <c r="D63" s="222"/>
      <c r="E63" s="9"/>
      <c r="F63" s="94"/>
      <c r="G63" s="94"/>
      <c r="H63" s="11"/>
    </row>
    <row r="64" spans="1:8" hidden="1" x14ac:dyDescent="0.25">
      <c r="A64" s="309"/>
      <c r="B64" s="142" t="s">
        <v>410</v>
      </c>
      <c r="C64" s="94">
        <v>0.16</v>
      </c>
      <c r="D64" s="222"/>
      <c r="E64" s="9"/>
      <c r="F64" s="94"/>
      <c r="G64" s="94"/>
      <c r="H64" s="11"/>
    </row>
    <row r="65" spans="1:8" x14ac:dyDescent="0.25">
      <c r="A65" s="309"/>
      <c r="B65" s="142" t="s">
        <v>411</v>
      </c>
      <c r="C65" s="94">
        <v>1.08</v>
      </c>
      <c r="D65" s="222" t="s">
        <v>558</v>
      </c>
      <c r="E65" s="9">
        <v>0.5</v>
      </c>
      <c r="F65" s="94"/>
      <c r="G65" s="94"/>
      <c r="H65" s="11"/>
    </row>
    <row r="66" spans="1:8" hidden="1" x14ac:dyDescent="0.25">
      <c r="A66" s="309"/>
      <c r="B66" s="142" t="s">
        <v>412</v>
      </c>
      <c r="C66" s="94">
        <v>0.26600000000000001</v>
      </c>
      <c r="D66" s="222"/>
      <c r="E66" s="9"/>
      <c r="F66" s="94"/>
      <c r="G66" s="94"/>
      <c r="H66" s="11"/>
    </row>
    <row r="67" spans="1:8" hidden="1" x14ac:dyDescent="0.25">
      <c r="A67" s="309"/>
      <c r="B67" s="142" t="s">
        <v>413</v>
      </c>
      <c r="C67" s="94">
        <v>0.41499999999999998</v>
      </c>
      <c r="D67" s="222"/>
      <c r="E67" s="9"/>
      <c r="F67" s="94"/>
      <c r="G67" s="94"/>
      <c r="H67" s="11"/>
    </row>
    <row r="68" spans="1:8" hidden="1" x14ac:dyDescent="0.25">
      <c r="A68" s="309"/>
      <c r="B68" s="142" t="s">
        <v>414</v>
      </c>
      <c r="C68" s="94">
        <v>0.67200000000000004</v>
      </c>
      <c r="D68" s="222"/>
      <c r="E68" s="9"/>
      <c r="F68" s="94"/>
      <c r="G68" s="94"/>
      <c r="H68" s="11"/>
    </row>
    <row r="69" spans="1:8" hidden="1" x14ac:dyDescent="0.25">
      <c r="A69" s="309"/>
      <c r="B69" s="142" t="s">
        <v>415</v>
      </c>
      <c r="C69" s="94">
        <v>0.23</v>
      </c>
      <c r="D69" s="222"/>
      <c r="E69" s="9"/>
      <c r="F69" s="94"/>
      <c r="G69" s="94"/>
      <c r="H69" s="11"/>
    </row>
    <row r="70" spans="1:8" x14ac:dyDescent="0.25">
      <c r="A70" s="309"/>
      <c r="B70" s="142" t="s">
        <v>416</v>
      </c>
      <c r="C70" s="94">
        <v>1.58</v>
      </c>
      <c r="D70" s="222" t="s">
        <v>558</v>
      </c>
      <c r="E70" s="95">
        <v>1.58</v>
      </c>
      <c r="F70" s="94"/>
      <c r="G70" s="94"/>
      <c r="H70" s="11"/>
    </row>
    <row r="71" spans="1:8" hidden="1" x14ac:dyDescent="0.25">
      <c r="A71" s="309"/>
      <c r="B71" s="142" t="s">
        <v>417</v>
      </c>
      <c r="C71" s="94">
        <v>0.28000000000000003</v>
      </c>
      <c r="D71" s="222"/>
      <c r="E71" s="9"/>
      <c r="F71" s="228"/>
      <c r="G71" s="228"/>
      <c r="H71" s="11"/>
    </row>
    <row r="72" spans="1:8" hidden="1" x14ac:dyDescent="0.25">
      <c r="A72" s="309"/>
      <c r="B72" s="142" t="s">
        <v>418</v>
      </c>
      <c r="C72" s="94">
        <v>0.28999999999999998</v>
      </c>
      <c r="D72" s="222"/>
      <c r="E72" s="13"/>
      <c r="F72" s="94"/>
      <c r="G72" s="94"/>
      <c r="H72" s="11"/>
    </row>
    <row r="73" spans="1:8" hidden="1" x14ac:dyDescent="0.25">
      <c r="A73" s="309"/>
      <c r="B73" s="142" t="s">
        <v>419</v>
      </c>
      <c r="C73" s="94">
        <v>2.0699999999999998</v>
      </c>
      <c r="D73" s="222"/>
      <c r="E73" s="9"/>
      <c r="F73" s="94"/>
      <c r="G73" s="94"/>
      <c r="H73" s="11"/>
    </row>
    <row r="74" spans="1:8" hidden="1" x14ac:dyDescent="0.25">
      <c r="A74" s="309"/>
      <c r="B74" s="142" t="s">
        <v>420</v>
      </c>
      <c r="C74" s="94">
        <v>0.25</v>
      </c>
      <c r="D74" s="222"/>
      <c r="E74" s="9"/>
      <c r="F74" s="94"/>
      <c r="G74" s="94"/>
      <c r="H74" s="11"/>
    </row>
    <row r="75" spans="1:8" hidden="1" x14ac:dyDescent="0.25">
      <c r="A75" s="309"/>
      <c r="B75" s="142" t="s">
        <v>421</v>
      </c>
      <c r="C75" s="94">
        <v>0.3</v>
      </c>
      <c r="D75" s="222"/>
      <c r="E75" s="9"/>
      <c r="F75" s="94"/>
      <c r="G75" s="94"/>
      <c r="H75" s="11"/>
    </row>
    <row r="76" spans="1:8" hidden="1" x14ac:dyDescent="0.25">
      <c r="A76" s="309"/>
      <c r="B76" s="142" t="s">
        <v>422</v>
      </c>
      <c r="C76" s="94">
        <v>0.38</v>
      </c>
      <c r="D76" s="222"/>
      <c r="E76" s="9"/>
      <c r="F76" s="94"/>
      <c r="G76" s="94"/>
      <c r="H76" s="11"/>
    </row>
    <row r="77" spans="1:8" hidden="1" x14ac:dyDescent="0.25">
      <c r="A77" s="309"/>
      <c r="B77" s="142" t="s">
        <v>423</v>
      </c>
      <c r="C77" s="94">
        <v>1.1200000000000001</v>
      </c>
      <c r="D77" s="222"/>
      <c r="E77" s="9"/>
      <c r="F77" s="94"/>
      <c r="G77" s="94"/>
      <c r="H77" s="11"/>
    </row>
    <row r="78" spans="1:8" x14ac:dyDescent="0.25">
      <c r="A78" s="309"/>
      <c r="B78" s="142" t="s">
        <v>424</v>
      </c>
      <c r="C78" s="94">
        <v>0.18</v>
      </c>
      <c r="D78" s="222" t="s">
        <v>558</v>
      </c>
      <c r="E78" s="9">
        <v>0.18</v>
      </c>
      <c r="F78" s="94"/>
      <c r="G78" s="94"/>
      <c r="H78" s="11"/>
    </row>
    <row r="79" spans="1:8" hidden="1" x14ac:dyDescent="0.25">
      <c r="A79" s="309"/>
      <c r="B79" s="142" t="s">
        <v>425</v>
      </c>
      <c r="C79" s="94">
        <v>0.53</v>
      </c>
      <c r="D79" s="222"/>
      <c r="E79" s="9"/>
      <c r="F79" s="94"/>
      <c r="G79" s="94"/>
      <c r="H79" s="11"/>
    </row>
    <row r="80" spans="1:8" hidden="1" x14ac:dyDescent="0.25">
      <c r="A80" s="309"/>
      <c r="B80" s="142" t="s">
        <v>426</v>
      </c>
      <c r="C80" s="94">
        <v>3.15</v>
      </c>
      <c r="D80" s="222"/>
      <c r="E80" s="9"/>
      <c r="F80" s="94"/>
      <c r="G80" s="94"/>
      <c r="H80" s="11"/>
    </row>
    <row r="81" spans="1:8" hidden="1" x14ac:dyDescent="0.25">
      <c r="A81" s="309"/>
      <c r="B81" s="142" t="s">
        <v>427</v>
      </c>
      <c r="C81" s="94">
        <v>0.55000000000000004</v>
      </c>
      <c r="D81" s="222"/>
      <c r="E81" s="9"/>
      <c r="F81" s="94"/>
      <c r="G81" s="94"/>
      <c r="H81" s="11"/>
    </row>
    <row r="82" spans="1:8" hidden="1" x14ac:dyDescent="0.25">
      <c r="A82" s="309"/>
      <c r="B82" s="142" t="s">
        <v>428</v>
      </c>
      <c r="C82" s="94">
        <v>1.52</v>
      </c>
      <c r="D82" s="222"/>
      <c r="E82" s="9"/>
      <c r="F82" s="94"/>
      <c r="G82" s="94"/>
      <c r="H82" s="11"/>
    </row>
    <row r="83" spans="1:8" x14ac:dyDescent="0.25">
      <c r="A83" s="309"/>
      <c r="B83" s="142" t="s">
        <v>429</v>
      </c>
      <c r="C83" s="129">
        <v>1</v>
      </c>
      <c r="D83" s="222" t="s">
        <v>558</v>
      </c>
      <c r="E83" s="9">
        <v>1</v>
      </c>
      <c r="F83" s="94"/>
      <c r="G83" s="94"/>
      <c r="H83" s="11"/>
    </row>
    <row r="84" spans="1:8" hidden="1" x14ac:dyDescent="0.25">
      <c r="A84" s="309"/>
      <c r="B84" s="142" t="s">
        <v>430</v>
      </c>
      <c r="C84" s="94">
        <v>0.43</v>
      </c>
      <c r="D84" s="222"/>
      <c r="E84" s="9"/>
      <c r="F84" s="94"/>
      <c r="G84" s="94"/>
      <c r="H84" s="11"/>
    </row>
    <row r="85" spans="1:8" hidden="1" x14ac:dyDescent="0.25">
      <c r="A85" s="309"/>
      <c r="B85" s="142" t="s">
        <v>431</v>
      </c>
      <c r="C85" s="94">
        <v>0.3</v>
      </c>
      <c r="D85" s="222"/>
      <c r="E85" s="9"/>
      <c r="F85" s="94"/>
      <c r="G85" s="94"/>
      <c r="H85" s="11"/>
    </row>
    <row r="86" spans="1:8" ht="15.75" hidden="1" thickBot="1" x14ac:dyDescent="0.3">
      <c r="A86" s="310"/>
      <c r="B86" s="144" t="s">
        <v>432</v>
      </c>
      <c r="C86" s="136">
        <v>0.15</v>
      </c>
      <c r="D86" s="223"/>
      <c r="E86" s="65"/>
      <c r="F86" s="136"/>
      <c r="G86" s="136"/>
      <c r="H86" s="66"/>
    </row>
    <row r="87" spans="1:8" ht="15" customHeight="1" x14ac:dyDescent="0.25">
      <c r="A87" s="311" t="s">
        <v>433</v>
      </c>
      <c r="B87" s="138" t="s">
        <v>434</v>
      </c>
      <c r="C87" s="103">
        <v>0.51</v>
      </c>
      <c r="D87" s="224" t="s">
        <v>558</v>
      </c>
      <c r="E87" s="111">
        <v>0.51</v>
      </c>
      <c r="F87" s="103"/>
      <c r="G87" s="103"/>
      <c r="H87" s="131"/>
    </row>
    <row r="88" spans="1:8" hidden="1" x14ac:dyDescent="0.25">
      <c r="A88" s="309"/>
      <c r="B88" s="139" t="s">
        <v>435</v>
      </c>
      <c r="C88" s="47">
        <v>0.47</v>
      </c>
      <c r="D88" s="222"/>
      <c r="E88" s="38"/>
      <c r="F88" s="47"/>
      <c r="G88" s="47"/>
      <c r="H88" s="64"/>
    </row>
    <row r="89" spans="1:8" x14ac:dyDescent="0.25">
      <c r="A89" s="309"/>
      <c r="B89" s="139" t="s">
        <v>436</v>
      </c>
      <c r="C89" s="47">
        <v>0.44</v>
      </c>
      <c r="D89" s="222" t="s">
        <v>558</v>
      </c>
      <c r="E89" s="38">
        <v>0.44</v>
      </c>
      <c r="F89" s="47"/>
      <c r="G89" s="47"/>
      <c r="H89" s="64"/>
    </row>
    <row r="90" spans="1:8" x14ac:dyDescent="0.25">
      <c r="A90" s="309"/>
      <c r="B90" s="139" t="s">
        <v>437</v>
      </c>
      <c r="C90" s="47">
        <v>0.37</v>
      </c>
      <c r="D90" s="222" t="s">
        <v>558</v>
      </c>
      <c r="E90" s="38">
        <v>0.37</v>
      </c>
      <c r="F90" s="47"/>
      <c r="G90" s="47"/>
      <c r="H90" s="64"/>
    </row>
    <row r="91" spans="1:8" ht="15.75" thickBot="1" x14ac:dyDescent="0.3">
      <c r="A91" s="310"/>
      <c r="B91" s="140" t="s">
        <v>438</v>
      </c>
      <c r="C91" s="102">
        <v>0.26</v>
      </c>
      <c r="D91" s="223" t="s">
        <v>558</v>
      </c>
      <c r="E91" s="63">
        <v>0.26</v>
      </c>
      <c r="F91" s="102"/>
      <c r="G91" s="102"/>
      <c r="H91" s="132"/>
    </row>
    <row r="92" spans="1:8" ht="15" customHeight="1" x14ac:dyDescent="0.25">
      <c r="A92" s="311" t="s">
        <v>439</v>
      </c>
      <c r="B92" s="138" t="s">
        <v>440</v>
      </c>
      <c r="C92" s="103">
        <v>0.37</v>
      </c>
      <c r="D92" s="281"/>
      <c r="E92" s="111">
        <v>0.37</v>
      </c>
      <c r="F92" s="103"/>
      <c r="G92" s="103"/>
      <c r="H92" s="131"/>
    </row>
    <row r="93" spans="1:8" x14ac:dyDescent="0.25">
      <c r="A93" s="309"/>
      <c r="B93" s="139" t="s">
        <v>441</v>
      </c>
      <c r="C93" s="47">
        <v>0.69</v>
      </c>
      <c r="D93" s="282"/>
      <c r="E93" s="38">
        <v>0.69</v>
      </c>
      <c r="F93" s="47"/>
      <c r="G93" s="47"/>
      <c r="H93" s="64"/>
    </row>
    <row r="94" spans="1:8" x14ac:dyDescent="0.25">
      <c r="A94" s="309"/>
      <c r="B94" s="139" t="s">
        <v>442</v>
      </c>
      <c r="C94" s="47">
        <v>0.38</v>
      </c>
      <c r="D94" s="282"/>
      <c r="E94" s="38">
        <v>0.38</v>
      </c>
      <c r="F94" s="47"/>
      <c r="G94" s="47"/>
      <c r="H94" s="64"/>
    </row>
    <row r="95" spans="1:8" x14ac:dyDescent="0.25">
      <c r="A95" s="309"/>
      <c r="B95" s="139" t="s">
        <v>443</v>
      </c>
      <c r="C95" s="47">
        <v>0.3</v>
      </c>
      <c r="D95" s="282"/>
      <c r="E95" s="38">
        <v>0.3</v>
      </c>
      <c r="F95" s="47"/>
      <c r="G95" s="47"/>
      <c r="H95" s="64"/>
    </row>
    <row r="96" spans="1:8" hidden="1" x14ac:dyDescent="0.25">
      <c r="A96" s="309"/>
      <c r="B96" s="139" t="s">
        <v>444</v>
      </c>
      <c r="C96" s="47">
        <v>0.19</v>
      </c>
      <c r="D96" s="282"/>
      <c r="E96" s="38"/>
      <c r="F96" s="47"/>
      <c r="G96" s="47"/>
      <c r="H96" s="64"/>
    </row>
    <row r="97" spans="1:8" ht="15.75" hidden="1" thickBot="1" x14ac:dyDescent="0.3">
      <c r="A97" s="310"/>
      <c r="B97" s="140" t="s">
        <v>445</v>
      </c>
      <c r="C97" s="102">
        <v>0.106</v>
      </c>
      <c r="D97" s="283"/>
      <c r="E97" s="63"/>
      <c r="F97" s="102"/>
      <c r="G97" s="102"/>
      <c r="H97" s="132"/>
    </row>
    <row r="98" spans="1:8" ht="15.75" hidden="1" thickBot="1" x14ac:dyDescent="0.3">
      <c r="A98" s="146" t="s">
        <v>446</v>
      </c>
      <c r="B98" s="145" t="s">
        <v>447</v>
      </c>
      <c r="C98" s="133">
        <v>0.42</v>
      </c>
      <c r="D98" s="284"/>
      <c r="E98" s="134"/>
      <c r="F98" s="133"/>
      <c r="G98" s="133"/>
      <c r="H98" s="135"/>
    </row>
    <row r="99" spans="1:8" ht="15" hidden="1" customHeight="1" x14ac:dyDescent="0.25">
      <c r="A99" s="309" t="s">
        <v>448</v>
      </c>
      <c r="B99" s="138" t="s">
        <v>449</v>
      </c>
      <c r="C99" s="103">
        <v>0.39</v>
      </c>
      <c r="D99" s="281"/>
      <c r="E99" s="111"/>
      <c r="F99" s="103"/>
      <c r="G99" s="103"/>
      <c r="H99" s="131"/>
    </row>
    <row r="100" spans="1:8" hidden="1" x14ac:dyDescent="0.25">
      <c r="A100" s="309"/>
      <c r="B100" s="139" t="s">
        <v>450</v>
      </c>
      <c r="C100" s="47">
        <v>0.09</v>
      </c>
      <c r="D100" s="282"/>
      <c r="E100" s="38"/>
      <c r="F100" s="47"/>
      <c r="G100" s="47"/>
      <c r="H100" s="64"/>
    </row>
    <row r="101" spans="1:8" hidden="1" x14ac:dyDescent="0.25">
      <c r="A101" s="309"/>
      <c r="B101" s="139" t="s">
        <v>451</v>
      </c>
      <c r="C101" s="47">
        <v>0.83</v>
      </c>
      <c r="D101" s="282"/>
      <c r="E101" s="38"/>
      <c r="F101" s="47"/>
      <c r="G101" s="47"/>
      <c r="H101" s="64"/>
    </row>
    <row r="102" spans="1:8" x14ac:dyDescent="0.25">
      <c r="A102" s="309"/>
      <c r="B102" s="139" t="s">
        <v>452</v>
      </c>
      <c r="C102" s="47">
        <v>0.81</v>
      </c>
      <c r="D102" s="282"/>
      <c r="E102" s="38">
        <v>0.81</v>
      </c>
      <c r="F102" s="47"/>
      <c r="G102" s="47"/>
      <c r="H102" s="64"/>
    </row>
    <row r="103" spans="1:8" ht="15.75" thickBot="1" x14ac:dyDescent="0.3">
      <c r="A103" s="309"/>
      <c r="B103" s="139" t="s">
        <v>453</v>
      </c>
      <c r="C103" s="47">
        <v>0.27</v>
      </c>
      <c r="D103" s="282"/>
      <c r="E103" s="38">
        <v>0.27</v>
      </c>
      <c r="F103" s="47"/>
      <c r="G103" s="47"/>
      <c r="H103" s="64"/>
    </row>
    <row r="104" spans="1:8" ht="15.75" hidden="1" thickBot="1" x14ac:dyDescent="0.3">
      <c r="A104" s="309"/>
      <c r="B104" s="139" t="s">
        <v>454</v>
      </c>
      <c r="C104" s="47">
        <v>0.2</v>
      </c>
      <c r="D104" s="282"/>
      <c r="E104" s="38"/>
      <c r="F104" s="47"/>
      <c r="G104" s="47"/>
      <c r="H104" s="64"/>
    </row>
    <row r="105" spans="1:8" ht="15.75" hidden="1" thickBot="1" x14ac:dyDescent="0.3">
      <c r="A105" s="309"/>
      <c r="B105" s="139" t="s">
        <v>455</v>
      </c>
      <c r="C105" s="47">
        <v>1.01</v>
      </c>
      <c r="D105" s="282"/>
      <c r="E105" s="38"/>
      <c r="F105" s="47"/>
      <c r="G105" s="47"/>
      <c r="H105" s="64"/>
    </row>
    <row r="106" spans="1:8" ht="15.75" hidden="1" thickBot="1" x14ac:dyDescent="0.3">
      <c r="A106" s="309"/>
      <c r="B106" s="139" t="s">
        <v>456</v>
      </c>
      <c r="C106" s="47">
        <v>0.31</v>
      </c>
      <c r="D106" s="282"/>
      <c r="E106" s="38"/>
      <c r="F106" s="47"/>
      <c r="G106" s="47"/>
      <c r="H106" s="64"/>
    </row>
    <row r="107" spans="1:8" ht="15.75" hidden="1" thickBot="1" x14ac:dyDescent="0.3">
      <c r="A107" s="309"/>
      <c r="B107" s="139" t="s">
        <v>457</v>
      </c>
      <c r="C107" s="47">
        <v>1.1499999999999999</v>
      </c>
      <c r="D107" s="282"/>
      <c r="E107" s="38"/>
      <c r="F107" s="47"/>
      <c r="G107" s="47"/>
      <c r="H107" s="64"/>
    </row>
    <row r="108" spans="1:8" ht="15.75" hidden="1" thickBot="1" x14ac:dyDescent="0.3">
      <c r="A108" s="309"/>
      <c r="B108" s="139" t="s">
        <v>458</v>
      </c>
      <c r="C108" s="47">
        <v>1.06</v>
      </c>
      <c r="D108" s="282"/>
      <c r="E108" s="38"/>
      <c r="F108" s="47"/>
      <c r="G108" s="47"/>
      <c r="H108" s="64"/>
    </row>
    <row r="109" spans="1:8" ht="15.75" hidden="1" thickBot="1" x14ac:dyDescent="0.3">
      <c r="A109" s="309"/>
      <c r="B109" s="139" t="s">
        <v>459</v>
      </c>
      <c r="C109" s="47">
        <v>0.48</v>
      </c>
      <c r="D109" s="282"/>
      <c r="E109" s="38"/>
      <c r="F109" s="47"/>
      <c r="G109" s="47"/>
      <c r="H109" s="64"/>
    </row>
    <row r="110" spans="1:8" ht="15.75" hidden="1" thickBot="1" x14ac:dyDescent="0.3">
      <c r="A110" s="309"/>
      <c r="B110" s="139" t="s">
        <v>460</v>
      </c>
      <c r="C110" s="47">
        <v>0.11</v>
      </c>
      <c r="D110" s="282"/>
      <c r="E110" s="38"/>
      <c r="F110" s="47"/>
      <c r="G110" s="47"/>
      <c r="H110" s="64"/>
    </row>
    <row r="111" spans="1:8" ht="15.75" hidden="1" thickBot="1" x14ac:dyDescent="0.3">
      <c r="A111" s="309"/>
      <c r="B111" s="139" t="s">
        <v>461</v>
      </c>
      <c r="C111" s="47">
        <v>0.35</v>
      </c>
      <c r="D111" s="282"/>
      <c r="E111" s="38"/>
      <c r="F111" s="47"/>
      <c r="G111" s="47"/>
      <c r="H111" s="64"/>
    </row>
    <row r="112" spans="1:8" ht="15.75" hidden="1" thickBot="1" x14ac:dyDescent="0.3">
      <c r="A112" s="312"/>
      <c r="B112" s="140" t="s">
        <v>462</v>
      </c>
      <c r="C112" s="102">
        <v>0.1</v>
      </c>
      <c r="D112" s="283"/>
      <c r="E112" s="63"/>
      <c r="F112" s="102"/>
      <c r="G112" s="102"/>
      <c r="H112" s="132"/>
    </row>
    <row r="113" spans="1:8" ht="15" customHeight="1" x14ac:dyDescent="0.25">
      <c r="A113" s="308" t="s">
        <v>170</v>
      </c>
      <c r="B113" s="138" t="s">
        <v>463</v>
      </c>
      <c r="C113" s="103">
        <v>0.215</v>
      </c>
      <c r="D113" s="281"/>
      <c r="E113" s="111">
        <v>0.215</v>
      </c>
      <c r="F113" s="103"/>
      <c r="G113" s="103"/>
      <c r="H113" s="131"/>
    </row>
    <row r="114" spans="1:8" hidden="1" x14ac:dyDescent="0.25">
      <c r="A114" s="309"/>
      <c r="B114" s="139" t="s">
        <v>464</v>
      </c>
      <c r="C114" s="47">
        <v>0.2</v>
      </c>
      <c r="D114" s="282"/>
      <c r="E114" s="9"/>
      <c r="F114" s="94"/>
      <c r="G114" s="94"/>
      <c r="H114" s="11"/>
    </row>
    <row r="115" spans="1:8" hidden="1" x14ac:dyDescent="0.25">
      <c r="A115" s="309"/>
      <c r="B115" s="139" t="s">
        <v>465</v>
      </c>
      <c r="C115" s="42">
        <v>1.06</v>
      </c>
      <c r="D115" s="282"/>
      <c r="E115" s="9"/>
      <c r="F115" s="94"/>
      <c r="G115" s="94"/>
      <c r="H115" s="11"/>
    </row>
    <row r="116" spans="1:8" hidden="1" x14ac:dyDescent="0.25">
      <c r="A116" s="309"/>
      <c r="B116" s="139" t="s">
        <v>466</v>
      </c>
      <c r="C116" s="47">
        <v>0.51</v>
      </c>
      <c r="D116" s="282"/>
      <c r="E116" s="38"/>
      <c r="F116" s="47"/>
      <c r="G116" s="47"/>
      <c r="H116" s="64"/>
    </row>
    <row r="117" spans="1:8" x14ac:dyDescent="0.25">
      <c r="A117" s="309"/>
      <c r="B117" s="139" t="s">
        <v>467</v>
      </c>
      <c r="C117" s="42">
        <v>0.33</v>
      </c>
      <c r="D117" s="282" t="s">
        <v>562</v>
      </c>
      <c r="E117" s="17">
        <v>0.33</v>
      </c>
      <c r="F117" s="47"/>
      <c r="G117" s="94">
        <v>9</v>
      </c>
      <c r="H117" s="11">
        <v>12</v>
      </c>
    </row>
    <row r="118" spans="1:8" x14ac:dyDescent="0.25">
      <c r="A118" s="309"/>
      <c r="B118" s="139" t="s">
        <v>468</v>
      </c>
      <c r="C118" s="47">
        <v>0.217</v>
      </c>
      <c r="D118" s="282"/>
      <c r="E118" s="38">
        <v>0.217</v>
      </c>
      <c r="F118" s="47"/>
      <c r="G118" s="47"/>
      <c r="H118" s="64"/>
    </row>
    <row r="119" spans="1:8" hidden="1" x14ac:dyDescent="0.25">
      <c r="A119" s="309"/>
      <c r="B119" s="139" t="s">
        <v>469</v>
      </c>
      <c r="C119" s="47">
        <v>0.44</v>
      </c>
      <c r="D119" s="282"/>
      <c r="E119" s="38"/>
      <c r="F119" s="47"/>
      <c r="G119" s="47"/>
      <c r="H119" s="64"/>
    </row>
    <row r="120" spans="1:8" hidden="1" x14ac:dyDescent="0.25">
      <c r="A120" s="309"/>
      <c r="B120" s="139" t="s">
        <v>470</v>
      </c>
      <c r="C120" s="47">
        <v>0.42799999999999999</v>
      </c>
      <c r="D120" s="282"/>
      <c r="E120" s="38"/>
      <c r="F120" s="47"/>
      <c r="G120" s="47"/>
      <c r="H120" s="64"/>
    </row>
    <row r="121" spans="1:8" hidden="1" x14ac:dyDescent="0.25">
      <c r="A121" s="309"/>
      <c r="B121" s="139" t="s">
        <v>471</v>
      </c>
      <c r="C121" s="47">
        <v>0.16400000000000001</v>
      </c>
      <c r="D121" s="282"/>
      <c r="E121" s="9"/>
      <c r="F121" s="94"/>
      <c r="G121" s="94"/>
      <c r="H121" s="11"/>
    </row>
    <row r="122" spans="1:8" x14ac:dyDescent="0.25">
      <c r="A122" s="309"/>
      <c r="B122" s="139" t="s">
        <v>472</v>
      </c>
      <c r="C122" s="47">
        <v>0.25600000000000001</v>
      </c>
      <c r="D122" s="282"/>
      <c r="E122" s="38">
        <v>0.25600000000000001</v>
      </c>
      <c r="F122" s="47"/>
      <c r="G122" s="47"/>
      <c r="H122" s="64"/>
    </row>
    <row r="123" spans="1:8" hidden="1" x14ac:dyDescent="0.25">
      <c r="A123" s="309"/>
      <c r="B123" s="139" t="s">
        <v>473</v>
      </c>
      <c r="C123" s="47">
        <v>0.06</v>
      </c>
      <c r="D123" s="282"/>
      <c r="E123" s="9"/>
      <c r="F123" s="94"/>
      <c r="G123" s="94"/>
      <c r="H123" s="11"/>
    </row>
    <row r="124" spans="1:8" hidden="1" x14ac:dyDescent="0.25">
      <c r="A124" s="309"/>
      <c r="B124" s="139" t="s">
        <v>474</v>
      </c>
      <c r="C124" s="47">
        <v>0.1</v>
      </c>
      <c r="D124" s="282"/>
      <c r="E124" s="38"/>
      <c r="F124" s="47"/>
      <c r="G124" s="47"/>
      <c r="H124" s="64"/>
    </row>
    <row r="125" spans="1:8" x14ac:dyDescent="0.25">
      <c r="A125" s="309"/>
      <c r="B125" s="139" t="s">
        <v>475</v>
      </c>
      <c r="C125" s="47">
        <v>0.378</v>
      </c>
      <c r="D125" s="282"/>
      <c r="E125" s="38">
        <v>0.378</v>
      </c>
      <c r="F125" s="47"/>
      <c r="G125" s="47"/>
      <c r="H125" s="64"/>
    </row>
    <row r="126" spans="1:8" hidden="1" x14ac:dyDescent="0.25">
      <c r="A126" s="309"/>
      <c r="B126" s="139" t="s">
        <v>476</v>
      </c>
      <c r="C126" s="47">
        <v>0.16</v>
      </c>
      <c r="D126" s="282"/>
      <c r="E126" s="38"/>
      <c r="F126" s="47"/>
      <c r="G126" s="47"/>
      <c r="H126" s="64"/>
    </row>
    <row r="127" spans="1:8" hidden="1" x14ac:dyDescent="0.25">
      <c r="A127" s="309"/>
      <c r="B127" s="139" t="s">
        <v>477</v>
      </c>
      <c r="C127" s="47">
        <v>1.02</v>
      </c>
      <c r="D127" s="282"/>
      <c r="E127" s="38"/>
      <c r="F127" s="47"/>
      <c r="G127" s="47"/>
      <c r="H127" s="64"/>
    </row>
    <row r="128" spans="1:8" hidden="1" x14ac:dyDescent="0.25">
      <c r="A128" s="309"/>
      <c r="B128" s="139" t="s">
        <v>478</v>
      </c>
      <c r="C128" s="47">
        <v>0.21</v>
      </c>
      <c r="D128" s="282"/>
      <c r="E128" s="38"/>
      <c r="F128" s="47"/>
      <c r="G128" s="47"/>
      <c r="H128" s="64"/>
    </row>
    <row r="129" spans="1:8" x14ac:dyDescent="0.25">
      <c r="A129" s="309"/>
      <c r="B129" s="139" t="s">
        <v>479</v>
      </c>
      <c r="C129" s="47">
        <v>0.28999999999999998</v>
      </c>
      <c r="D129" s="282"/>
      <c r="E129" s="38">
        <v>0.28999999999999998</v>
      </c>
      <c r="F129" s="47"/>
      <c r="G129" s="47"/>
      <c r="H129" s="64"/>
    </row>
    <row r="130" spans="1:8" x14ac:dyDescent="0.25">
      <c r="A130" s="309"/>
      <c r="B130" s="139" t="s">
        <v>480</v>
      </c>
      <c r="C130" s="47">
        <v>0.22</v>
      </c>
      <c r="D130" s="282"/>
      <c r="E130" s="38">
        <v>0.22</v>
      </c>
      <c r="F130" s="94"/>
      <c r="G130" s="94"/>
      <c r="H130" s="11"/>
    </row>
    <row r="131" spans="1:8" hidden="1" x14ac:dyDescent="0.25">
      <c r="A131" s="309"/>
      <c r="B131" s="139" t="s">
        <v>481</v>
      </c>
      <c r="C131" s="47">
        <v>0.25</v>
      </c>
      <c r="D131" s="282"/>
      <c r="E131" s="38"/>
      <c r="F131" s="47"/>
      <c r="G131" s="47"/>
      <c r="H131" s="64"/>
    </row>
    <row r="132" spans="1:8" hidden="1" x14ac:dyDescent="0.25">
      <c r="A132" s="309"/>
      <c r="B132" s="139" t="s">
        <v>482</v>
      </c>
      <c r="C132" s="47">
        <v>0.53</v>
      </c>
      <c r="D132" s="282"/>
      <c r="E132" s="38"/>
      <c r="F132" s="47"/>
      <c r="G132" s="47"/>
      <c r="H132" s="64"/>
    </row>
    <row r="133" spans="1:8" x14ac:dyDescent="0.25">
      <c r="A133" s="309"/>
      <c r="B133" s="139" t="s">
        <v>483</v>
      </c>
      <c r="C133" s="47">
        <v>0.13</v>
      </c>
      <c r="D133" s="282"/>
      <c r="E133" s="38">
        <v>0.13</v>
      </c>
      <c r="F133" s="47"/>
      <c r="G133" s="47"/>
      <c r="H133" s="64"/>
    </row>
    <row r="134" spans="1:8" x14ac:dyDescent="0.25">
      <c r="A134" s="309"/>
      <c r="B134" s="139" t="s">
        <v>484</v>
      </c>
      <c r="C134" s="47">
        <v>1.37</v>
      </c>
      <c r="D134" s="282"/>
      <c r="E134" s="38">
        <v>0.3</v>
      </c>
      <c r="F134" s="47"/>
      <c r="G134" s="47"/>
      <c r="H134" s="64"/>
    </row>
    <row r="135" spans="1:8" hidden="1" x14ac:dyDescent="0.25">
      <c r="A135" s="309"/>
      <c r="B135" s="139" t="s">
        <v>485</v>
      </c>
      <c r="C135" s="47">
        <v>0.17</v>
      </c>
      <c r="D135" s="282"/>
      <c r="E135" s="38"/>
      <c r="F135" s="47"/>
      <c r="G135" s="47"/>
      <c r="H135" s="64"/>
    </row>
    <row r="136" spans="1:8" hidden="1" x14ac:dyDescent="0.25">
      <c r="A136" s="309"/>
      <c r="B136" s="139" t="s">
        <v>486</v>
      </c>
      <c r="C136" s="47">
        <v>0.27</v>
      </c>
      <c r="D136" s="282"/>
      <c r="E136" s="38"/>
      <c r="F136" s="47"/>
      <c r="G136" s="47"/>
      <c r="H136" s="64"/>
    </row>
    <row r="137" spans="1:8" x14ac:dyDescent="0.25">
      <c r="A137" s="309"/>
      <c r="B137" s="139" t="s">
        <v>487</v>
      </c>
      <c r="C137" s="47">
        <v>0.84599999999999997</v>
      </c>
      <c r="D137" s="282"/>
      <c r="E137" s="38">
        <v>0.84599999999999997</v>
      </c>
      <c r="F137" s="47"/>
      <c r="G137" s="47"/>
      <c r="H137" s="64"/>
    </row>
    <row r="138" spans="1:8" x14ac:dyDescent="0.25">
      <c r="A138" s="309"/>
      <c r="B138" s="139" t="s">
        <v>488</v>
      </c>
      <c r="C138" s="47">
        <v>0.39800000000000002</v>
      </c>
      <c r="D138" s="282"/>
      <c r="E138" s="38">
        <v>0.39800000000000002</v>
      </c>
      <c r="F138" s="47"/>
      <c r="G138" s="47"/>
      <c r="H138" s="64"/>
    </row>
    <row r="139" spans="1:8" hidden="1" x14ac:dyDescent="0.25">
      <c r="A139" s="309"/>
      <c r="B139" s="139" t="s">
        <v>489</v>
      </c>
      <c r="C139" s="47">
        <v>0.28000000000000003</v>
      </c>
      <c r="D139" s="282"/>
      <c r="E139" s="38"/>
      <c r="F139" s="47"/>
      <c r="G139" s="47"/>
      <c r="H139" s="64"/>
    </row>
    <row r="140" spans="1:8" hidden="1" x14ac:dyDescent="0.25">
      <c r="A140" s="309"/>
      <c r="B140" s="139" t="s">
        <v>490</v>
      </c>
      <c r="C140" s="47">
        <v>0.41</v>
      </c>
      <c r="D140" s="282"/>
      <c r="E140" s="38"/>
      <c r="F140" s="47"/>
      <c r="G140" s="47"/>
      <c r="H140" s="64"/>
    </row>
    <row r="141" spans="1:8" hidden="1" x14ac:dyDescent="0.25">
      <c r="A141" s="309"/>
      <c r="B141" s="139" t="s">
        <v>491</v>
      </c>
      <c r="C141" s="47">
        <v>0.224</v>
      </c>
      <c r="D141" s="282"/>
      <c r="E141" s="38"/>
      <c r="F141" s="47"/>
      <c r="G141" s="47"/>
      <c r="H141" s="64"/>
    </row>
    <row r="142" spans="1:8" hidden="1" x14ac:dyDescent="0.25">
      <c r="A142" s="309"/>
      <c r="B142" s="139" t="s">
        <v>492</v>
      </c>
      <c r="C142" s="47">
        <v>0.14899999999999999</v>
      </c>
      <c r="D142" s="282"/>
      <c r="E142" s="9"/>
      <c r="F142" s="94"/>
      <c r="G142" s="94"/>
      <c r="H142" s="11"/>
    </row>
    <row r="143" spans="1:8" hidden="1" x14ac:dyDescent="0.25">
      <c r="A143" s="309"/>
      <c r="B143" s="139" t="s">
        <v>493</v>
      </c>
      <c r="C143" s="42">
        <v>2.69</v>
      </c>
      <c r="D143" s="282"/>
      <c r="E143" s="17"/>
      <c r="F143" s="47"/>
      <c r="G143" s="47"/>
      <c r="H143" s="64"/>
    </row>
    <row r="144" spans="1:8" hidden="1" x14ac:dyDescent="0.25">
      <c r="A144" s="309"/>
      <c r="B144" s="139" t="s">
        <v>494</v>
      </c>
      <c r="C144" s="47">
        <v>0.14799999999999999</v>
      </c>
      <c r="D144" s="282"/>
      <c r="E144" s="38"/>
      <c r="F144" s="47"/>
      <c r="G144" s="47"/>
      <c r="H144" s="64"/>
    </row>
    <row r="145" spans="1:8" hidden="1" x14ac:dyDescent="0.25">
      <c r="A145" s="309"/>
      <c r="B145" s="139" t="s">
        <v>495</v>
      </c>
      <c r="C145" s="47">
        <v>0.24</v>
      </c>
      <c r="D145" s="282"/>
      <c r="E145" s="38"/>
      <c r="F145" s="47"/>
      <c r="G145" s="47"/>
      <c r="H145" s="64"/>
    </row>
    <row r="146" spans="1:8" x14ac:dyDescent="0.25">
      <c r="A146" s="309"/>
      <c r="B146" s="139" t="s">
        <v>496</v>
      </c>
      <c r="C146" s="47">
        <v>0.247</v>
      </c>
      <c r="D146" s="282"/>
      <c r="E146" s="38">
        <v>0.247</v>
      </c>
      <c r="F146" s="47"/>
      <c r="G146" s="47"/>
      <c r="H146" s="64"/>
    </row>
    <row r="147" spans="1:8" ht="15.75" thickBot="1" x14ac:dyDescent="0.3">
      <c r="A147" s="312"/>
      <c r="B147" s="140" t="s">
        <v>497</v>
      </c>
      <c r="C147" s="102">
        <v>0.13500000000000001</v>
      </c>
      <c r="D147" s="283"/>
      <c r="E147" s="65"/>
      <c r="F147" s="136"/>
      <c r="G147" s="136"/>
      <c r="H147" s="66"/>
    </row>
    <row r="148" spans="1:8" ht="15" customHeight="1" x14ac:dyDescent="0.25">
      <c r="A148" s="308" t="s">
        <v>241</v>
      </c>
      <c r="B148" s="138" t="s">
        <v>498</v>
      </c>
      <c r="C148" s="103">
        <v>0.49</v>
      </c>
      <c r="D148" s="281"/>
      <c r="E148" s="111">
        <v>0.49</v>
      </c>
      <c r="F148" s="103"/>
      <c r="G148" s="103"/>
      <c r="H148" s="131"/>
    </row>
    <row r="149" spans="1:8" hidden="1" x14ac:dyDescent="0.25">
      <c r="A149" s="309"/>
      <c r="B149" s="139" t="s">
        <v>499</v>
      </c>
      <c r="C149" s="47">
        <v>0.54</v>
      </c>
      <c r="D149" s="282"/>
      <c r="E149" s="38"/>
      <c r="F149" s="47"/>
      <c r="G149" s="47"/>
      <c r="H149" s="64"/>
    </row>
    <row r="150" spans="1:8" hidden="1" x14ac:dyDescent="0.25">
      <c r="A150" s="309"/>
      <c r="B150" s="139" t="s">
        <v>500</v>
      </c>
      <c r="C150" s="47">
        <v>0.84</v>
      </c>
      <c r="D150" s="282"/>
      <c r="E150" s="38"/>
      <c r="F150" s="47"/>
      <c r="G150" s="47"/>
      <c r="H150" s="64"/>
    </row>
    <row r="151" spans="1:8" ht="15.75" hidden="1" thickBot="1" x14ac:dyDescent="0.3">
      <c r="A151" s="310"/>
      <c r="B151" s="140" t="s">
        <v>501</v>
      </c>
      <c r="C151" s="102">
        <v>0.32</v>
      </c>
      <c r="D151" s="283"/>
      <c r="E151" s="63"/>
      <c r="F151" s="102"/>
      <c r="G151" s="102"/>
      <c r="H151" s="132"/>
    </row>
    <row r="152" spans="1:8" ht="15" customHeight="1" x14ac:dyDescent="0.25">
      <c r="A152" s="322" t="s">
        <v>502</v>
      </c>
      <c r="B152" s="138" t="s">
        <v>442</v>
      </c>
      <c r="C152" s="103">
        <v>0.38</v>
      </c>
      <c r="D152" s="281"/>
      <c r="E152" s="111">
        <v>0.38</v>
      </c>
      <c r="F152" s="103"/>
      <c r="G152" s="103"/>
      <c r="H152" s="131"/>
    </row>
    <row r="153" spans="1:8" x14ac:dyDescent="0.25">
      <c r="A153" s="322"/>
      <c r="B153" s="139" t="s">
        <v>503</v>
      </c>
      <c r="C153" s="47">
        <v>0.27</v>
      </c>
      <c r="D153" s="282"/>
      <c r="E153" s="38">
        <v>0.27</v>
      </c>
      <c r="F153" s="47"/>
      <c r="G153" s="47"/>
      <c r="H153" s="64"/>
    </row>
    <row r="154" spans="1:8" ht="15.75" thickBot="1" x14ac:dyDescent="0.3">
      <c r="A154" s="323"/>
      <c r="B154" s="140" t="s">
        <v>504</v>
      </c>
      <c r="C154" s="102">
        <v>0.2</v>
      </c>
      <c r="D154" s="283"/>
      <c r="E154" s="63">
        <v>0.2</v>
      </c>
      <c r="F154" s="102"/>
      <c r="G154" s="102"/>
      <c r="H154" s="132"/>
    </row>
    <row r="155" spans="1:8" ht="15" hidden="1" customHeight="1" x14ac:dyDescent="0.25">
      <c r="A155" s="309" t="s">
        <v>505</v>
      </c>
      <c r="B155" s="138" t="s">
        <v>506</v>
      </c>
      <c r="C155" s="103">
        <v>0.11</v>
      </c>
      <c r="D155" s="281"/>
      <c r="E155" s="13"/>
      <c r="F155" s="54"/>
      <c r="G155" s="54"/>
      <c r="H155" s="14"/>
    </row>
    <row r="156" spans="1:8" hidden="1" x14ac:dyDescent="0.25">
      <c r="A156" s="309"/>
      <c r="B156" s="139" t="s">
        <v>507</v>
      </c>
      <c r="C156" s="47">
        <v>0.06</v>
      </c>
      <c r="D156" s="222"/>
      <c r="E156" s="9"/>
      <c r="F156" s="94"/>
      <c r="G156" s="94"/>
      <c r="H156" s="11"/>
    </row>
    <row r="157" spans="1:8" hidden="1" x14ac:dyDescent="0.25">
      <c r="A157" s="309"/>
      <c r="B157" s="139" t="s">
        <v>508</v>
      </c>
      <c r="C157" s="47">
        <v>0.13</v>
      </c>
      <c r="D157" s="222"/>
      <c r="E157" s="38"/>
      <c r="F157" s="47"/>
      <c r="G157" s="47"/>
      <c r="H157" s="64"/>
    </row>
    <row r="158" spans="1:8" hidden="1" x14ac:dyDescent="0.25">
      <c r="A158" s="309"/>
      <c r="B158" s="139" t="s">
        <v>509</v>
      </c>
      <c r="C158" s="47">
        <v>0.04</v>
      </c>
      <c r="D158" s="222"/>
      <c r="E158" s="9"/>
      <c r="F158" s="94"/>
      <c r="G158" s="94"/>
      <c r="H158" s="11"/>
    </row>
    <row r="159" spans="1:8" hidden="1" x14ac:dyDescent="0.25">
      <c r="A159" s="309"/>
      <c r="B159" s="139" t="s">
        <v>452</v>
      </c>
      <c r="C159" s="47">
        <v>1.1200000000000001</v>
      </c>
      <c r="D159" s="222"/>
      <c r="E159" s="38"/>
      <c r="F159" s="47"/>
      <c r="G159" s="47"/>
      <c r="H159" s="64"/>
    </row>
    <row r="160" spans="1:8" hidden="1" x14ac:dyDescent="0.25">
      <c r="A160" s="309"/>
      <c r="B160" s="139" t="s">
        <v>510</v>
      </c>
      <c r="C160" s="47">
        <v>0.2</v>
      </c>
      <c r="D160" s="222"/>
      <c r="E160" s="38"/>
      <c r="F160" s="47"/>
      <c r="G160" s="47"/>
      <c r="H160" s="64"/>
    </row>
    <row r="161" spans="1:8" hidden="1" x14ac:dyDescent="0.25">
      <c r="A161" s="309"/>
      <c r="B161" s="139" t="s">
        <v>453</v>
      </c>
      <c r="C161" s="47">
        <v>0.16</v>
      </c>
      <c r="D161" s="222"/>
      <c r="E161" s="38"/>
      <c r="F161" s="47"/>
      <c r="G161" s="47"/>
      <c r="H161" s="64"/>
    </row>
    <row r="162" spans="1:8" hidden="1" x14ac:dyDescent="0.25">
      <c r="A162" s="309"/>
      <c r="B162" s="139" t="s">
        <v>511</v>
      </c>
      <c r="C162" s="47">
        <v>1.45</v>
      </c>
      <c r="D162" s="222"/>
      <c r="E162" s="38"/>
      <c r="F162" s="47"/>
      <c r="G162" s="47"/>
      <c r="H162" s="64"/>
    </row>
    <row r="163" spans="1:8" hidden="1" x14ac:dyDescent="0.25">
      <c r="A163" s="309"/>
      <c r="B163" s="139" t="s">
        <v>455</v>
      </c>
      <c r="C163" s="47">
        <v>0.08</v>
      </c>
      <c r="D163" s="222"/>
      <c r="E163" s="38"/>
      <c r="F163" s="47"/>
      <c r="G163" s="47"/>
      <c r="H163" s="64"/>
    </row>
    <row r="164" spans="1:8" hidden="1" x14ac:dyDescent="0.25">
      <c r="A164" s="309"/>
      <c r="B164" s="139" t="s">
        <v>512</v>
      </c>
      <c r="C164" s="47">
        <v>0.21</v>
      </c>
      <c r="D164" s="222"/>
      <c r="E164" s="38"/>
      <c r="F164" s="47"/>
      <c r="G164" s="47"/>
      <c r="H164" s="64"/>
    </row>
    <row r="165" spans="1:8" hidden="1" x14ac:dyDescent="0.25">
      <c r="A165" s="309"/>
      <c r="B165" s="139" t="s">
        <v>513</v>
      </c>
      <c r="C165" s="47">
        <v>0.25</v>
      </c>
      <c r="D165" s="222"/>
      <c r="E165" s="38"/>
      <c r="F165" s="47"/>
      <c r="G165" s="47"/>
      <c r="H165" s="64"/>
    </row>
    <row r="166" spans="1:8" hidden="1" x14ac:dyDescent="0.25">
      <c r="A166" s="309"/>
      <c r="B166" s="139" t="s">
        <v>514</v>
      </c>
      <c r="C166" s="47">
        <v>0.11</v>
      </c>
      <c r="D166" s="222"/>
      <c r="E166" s="38"/>
      <c r="F166" s="47"/>
      <c r="G166" s="47"/>
      <c r="H166" s="64"/>
    </row>
    <row r="167" spans="1:8" hidden="1" x14ac:dyDescent="0.25">
      <c r="A167" s="309"/>
      <c r="B167" s="139" t="s">
        <v>515</v>
      </c>
      <c r="C167" s="47">
        <v>0.17</v>
      </c>
      <c r="D167" s="222"/>
      <c r="E167" s="38"/>
      <c r="F167" s="47"/>
      <c r="G167" s="47"/>
      <c r="H167" s="64"/>
    </row>
    <row r="168" spans="1:8" hidden="1" x14ac:dyDescent="0.25">
      <c r="A168" s="309"/>
      <c r="B168" s="139" t="s">
        <v>516</v>
      </c>
      <c r="C168" s="47">
        <v>0.08</v>
      </c>
      <c r="D168" s="222"/>
      <c r="E168" s="9"/>
      <c r="F168" s="94"/>
      <c r="G168" s="94"/>
      <c r="H168" s="11"/>
    </row>
    <row r="169" spans="1:8" hidden="1" x14ac:dyDescent="0.25">
      <c r="A169" s="309"/>
      <c r="B169" s="139" t="s">
        <v>517</v>
      </c>
      <c r="C169" s="47">
        <v>0.21</v>
      </c>
      <c r="D169" s="222"/>
      <c r="E169" s="38"/>
      <c r="F169" s="47"/>
      <c r="G169" s="47"/>
      <c r="H169" s="64"/>
    </row>
    <row r="170" spans="1:8" hidden="1" x14ac:dyDescent="0.25">
      <c r="A170" s="309"/>
      <c r="B170" s="139" t="s">
        <v>518</v>
      </c>
      <c r="C170" s="47">
        <v>0.13</v>
      </c>
      <c r="D170" s="222"/>
      <c r="E170" s="38"/>
      <c r="F170" s="47"/>
      <c r="G170" s="47"/>
      <c r="H170" s="64"/>
    </row>
    <row r="171" spans="1:8" hidden="1" x14ac:dyDescent="0.25">
      <c r="A171" s="309"/>
      <c r="B171" s="139" t="s">
        <v>519</v>
      </c>
      <c r="C171" s="47">
        <v>0.06</v>
      </c>
      <c r="D171" s="222"/>
      <c r="E171" s="38"/>
      <c r="F171" s="47"/>
      <c r="G171" s="47"/>
      <c r="H171" s="64"/>
    </row>
    <row r="172" spans="1:8" ht="15.75" thickBot="1" x14ac:dyDescent="0.3">
      <c r="A172" s="309"/>
      <c r="B172" s="139" t="s">
        <v>520</v>
      </c>
      <c r="C172" s="47">
        <v>0.89</v>
      </c>
      <c r="D172" s="222"/>
      <c r="E172" s="38">
        <v>0.89</v>
      </c>
      <c r="F172" s="47"/>
      <c r="G172" s="47"/>
      <c r="H172" s="64"/>
    </row>
    <row r="173" spans="1:8" hidden="1" x14ac:dyDescent="0.25">
      <c r="A173" s="309"/>
      <c r="B173" s="139" t="s">
        <v>521</v>
      </c>
      <c r="C173" s="47">
        <v>0.11</v>
      </c>
      <c r="D173" s="222"/>
      <c r="E173" s="38"/>
      <c r="F173" s="47"/>
      <c r="G173" s="47"/>
      <c r="H173" s="64"/>
    </row>
    <row r="174" spans="1:8" hidden="1" x14ac:dyDescent="0.25">
      <c r="A174" s="309"/>
      <c r="B174" s="139" t="s">
        <v>522</v>
      </c>
      <c r="C174" s="47">
        <v>7.0000000000000007E-2</v>
      </c>
      <c r="D174" s="222"/>
      <c r="E174" s="9"/>
      <c r="F174" s="94"/>
      <c r="G174" s="94"/>
      <c r="H174" s="11"/>
    </row>
    <row r="175" spans="1:8" hidden="1" x14ac:dyDescent="0.25">
      <c r="A175" s="309"/>
      <c r="B175" s="139" t="s">
        <v>523</v>
      </c>
      <c r="C175" s="47">
        <v>0.15</v>
      </c>
      <c r="D175" s="222"/>
      <c r="E175" s="38"/>
      <c r="F175" s="47"/>
      <c r="G175" s="47"/>
      <c r="H175" s="64"/>
    </row>
    <row r="176" spans="1:8" ht="15.75" hidden="1" thickBot="1" x14ac:dyDescent="0.3">
      <c r="A176" s="312"/>
      <c r="B176" s="140" t="s">
        <v>524</v>
      </c>
      <c r="C176" s="102">
        <v>0.15</v>
      </c>
      <c r="D176" s="225"/>
      <c r="E176" s="65"/>
      <c r="F176" s="136"/>
      <c r="G176" s="136"/>
      <c r="H176" s="66"/>
    </row>
    <row r="177" spans="1:8" ht="15.75" thickBot="1" x14ac:dyDescent="0.3">
      <c r="A177" s="55"/>
      <c r="B177" s="56" t="s">
        <v>346</v>
      </c>
      <c r="C177" s="57">
        <f>SUM(C3:C176)</f>
        <v>83.691999999999965</v>
      </c>
      <c r="D177" s="226"/>
      <c r="E177" s="98">
        <f>SUM(E3:E176)</f>
        <v>20.086999999999996</v>
      </c>
      <c r="F177" s="57">
        <f>SUM(F3:F176)</f>
        <v>149</v>
      </c>
      <c r="G177" s="57">
        <f>SUM(G3:G176)</f>
        <v>9</v>
      </c>
      <c r="H177" s="51">
        <f>SUM(H3:H176)</f>
        <v>12</v>
      </c>
    </row>
    <row r="178" spans="1:8" x14ac:dyDescent="0.25">
      <c r="A178" s="313" t="s">
        <v>6</v>
      </c>
      <c r="B178" s="314"/>
      <c r="C178" s="314"/>
      <c r="D178" s="315"/>
      <c r="E178" s="58">
        <f>SUM(E3:E112)</f>
        <v>14.029999999999998</v>
      </c>
      <c r="F178" s="229">
        <f>SUM(F3:F112)</f>
        <v>149</v>
      </c>
      <c r="G178" s="229">
        <f>SUM(G3:G112)</f>
        <v>0</v>
      </c>
      <c r="H178" s="59">
        <f>SUM(H3:H112)</f>
        <v>0</v>
      </c>
    </row>
    <row r="179" spans="1:8" x14ac:dyDescent="0.25">
      <c r="A179" s="316" t="s">
        <v>170</v>
      </c>
      <c r="B179" s="317"/>
      <c r="C179" s="317"/>
      <c r="D179" s="318"/>
      <c r="E179" s="8">
        <f t="shared" ref="E179" si="0">SUM(E113:E147)</f>
        <v>3.827</v>
      </c>
      <c r="F179" s="230">
        <f>SUM(F113:F147)</f>
        <v>0</v>
      </c>
      <c r="G179" s="230">
        <f>SUM(G113:G147)</f>
        <v>9</v>
      </c>
      <c r="H179" s="60">
        <f t="shared" ref="H179" si="1">SUM(H113:H147)</f>
        <v>12</v>
      </c>
    </row>
    <row r="180" spans="1:8" ht="15.75" thickBot="1" x14ac:dyDescent="0.3">
      <c r="A180" s="319" t="s">
        <v>241</v>
      </c>
      <c r="B180" s="320"/>
      <c r="C180" s="320"/>
      <c r="D180" s="321"/>
      <c r="E180" s="61">
        <f t="shared" ref="E180" si="2">SUM(E148:E176)</f>
        <v>2.23</v>
      </c>
      <c r="F180" s="231">
        <f>SUM(F148:F176)</f>
        <v>0</v>
      </c>
      <c r="G180" s="231">
        <f>SUM(G148:G176)</f>
        <v>0</v>
      </c>
      <c r="H180" s="62">
        <f t="shared" ref="H180" si="3">SUM(H148:H176)</f>
        <v>0</v>
      </c>
    </row>
  </sheetData>
  <mergeCells count="12">
    <mergeCell ref="A178:D178"/>
    <mergeCell ref="A179:D179"/>
    <mergeCell ref="A180:D180"/>
    <mergeCell ref="A113:A147"/>
    <mergeCell ref="A148:A151"/>
    <mergeCell ref="A152:A154"/>
    <mergeCell ref="A155:A176"/>
    <mergeCell ref="A1:D1"/>
    <mergeCell ref="A3:A86"/>
    <mergeCell ref="A87:A91"/>
    <mergeCell ref="A92:A97"/>
    <mergeCell ref="A99:A112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>
      <selection activeCell="K17" sqref="K17"/>
    </sheetView>
  </sheetViews>
  <sheetFormatPr defaultRowHeight="15" x14ac:dyDescent="0.25"/>
  <cols>
    <col min="1" max="1" width="20.7109375" customWidth="1"/>
    <col min="2" max="2" width="10.140625" customWidth="1"/>
    <col min="3" max="3" width="9.140625" customWidth="1"/>
    <col min="4" max="4" width="9" customWidth="1"/>
    <col min="5" max="5" width="8.42578125" customWidth="1"/>
    <col min="6" max="6" width="10.5703125" customWidth="1"/>
    <col min="7" max="7" width="9.140625" customWidth="1"/>
    <col min="8" max="8" width="10" customWidth="1"/>
  </cols>
  <sheetData>
    <row r="1" spans="1:8" x14ac:dyDescent="0.25">
      <c r="A1" s="331" t="s">
        <v>555</v>
      </c>
      <c r="B1" s="332"/>
      <c r="C1" s="332"/>
      <c r="D1" s="332"/>
      <c r="E1" s="67"/>
      <c r="F1" s="193">
        <v>1.21</v>
      </c>
      <c r="G1" s="194"/>
      <c r="H1" s="194"/>
    </row>
    <row r="2" spans="1:8" ht="32.25" customHeight="1" thickBot="1" x14ac:dyDescent="0.3">
      <c r="A2" s="333" t="s">
        <v>528</v>
      </c>
      <c r="B2" s="333"/>
      <c r="C2" s="333"/>
      <c r="D2" s="333"/>
      <c r="E2" s="67" t="s">
        <v>529</v>
      </c>
      <c r="F2" s="195">
        <v>265</v>
      </c>
      <c r="G2" s="196">
        <v>60</v>
      </c>
      <c r="H2" s="196">
        <v>75</v>
      </c>
    </row>
    <row r="3" spans="1:8" ht="15.75" thickBot="1" x14ac:dyDescent="0.3">
      <c r="A3" s="86"/>
      <c r="B3" s="164" t="s">
        <v>6</v>
      </c>
      <c r="C3" s="164" t="s">
        <v>170</v>
      </c>
      <c r="D3" s="165" t="s">
        <v>241</v>
      </c>
      <c r="E3" s="69"/>
      <c r="F3" s="190" t="s">
        <v>6</v>
      </c>
      <c r="G3" s="191" t="s">
        <v>170</v>
      </c>
      <c r="H3" s="192" t="s">
        <v>241</v>
      </c>
    </row>
    <row r="4" spans="1:8" x14ac:dyDescent="0.25">
      <c r="A4" s="83"/>
      <c r="B4" s="84"/>
      <c r="C4" s="84"/>
      <c r="D4" s="85"/>
      <c r="E4" s="72"/>
      <c r="F4" s="89"/>
      <c r="G4" s="82"/>
      <c r="H4" s="90"/>
    </row>
    <row r="5" spans="1:8" x14ac:dyDescent="0.25">
      <c r="A5" s="73" t="s">
        <v>530</v>
      </c>
      <c r="B5" s="76">
        <v>1</v>
      </c>
      <c r="C5" s="76">
        <v>0</v>
      </c>
      <c r="D5" s="77">
        <v>0</v>
      </c>
      <c r="E5" s="67"/>
      <c r="F5" s="91">
        <f>F2*F1*B5</f>
        <v>320.64999999999998</v>
      </c>
      <c r="G5" s="92">
        <f>G2*F1*C5</f>
        <v>0</v>
      </c>
      <c r="H5" s="93">
        <f>H2*F1*D5</f>
        <v>0</v>
      </c>
    </row>
    <row r="6" spans="1:8" x14ac:dyDescent="0.25">
      <c r="A6" s="73" t="s">
        <v>531</v>
      </c>
      <c r="B6" s="76">
        <v>0</v>
      </c>
      <c r="C6" s="76">
        <v>0</v>
      </c>
      <c r="D6" s="77">
        <v>1</v>
      </c>
      <c r="E6" s="67"/>
      <c r="F6" s="91">
        <f>F2*F1*B6</f>
        <v>0</v>
      </c>
      <c r="G6" s="92">
        <f>G2*F1*C6</f>
        <v>0</v>
      </c>
      <c r="H6" s="93">
        <f>H2*F1*D6</f>
        <v>90.75</v>
      </c>
    </row>
    <row r="7" spans="1:8" x14ac:dyDescent="0.25">
      <c r="A7" s="73" t="s">
        <v>547</v>
      </c>
      <c r="B7" s="78">
        <f>SUM(B5:B6)</f>
        <v>1</v>
      </c>
      <c r="C7" s="78">
        <f>SUM(C5:C6)</f>
        <v>0</v>
      </c>
      <c r="D7" s="79">
        <f>SUM(D5:D6)</f>
        <v>1</v>
      </c>
      <c r="E7" s="67"/>
      <c r="F7" s="173">
        <f>SUM(F5:F6)</f>
        <v>320.64999999999998</v>
      </c>
      <c r="G7" s="174">
        <f>SUM(G5:G6)</f>
        <v>0</v>
      </c>
      <c r="H7" s="175">
        <f>SUM(H5:H6)</f>
        <v>90.75</v>
      </c>
    </row>
    <row r="8" spans="1:8" x14ac:dyDescent="0.25">
      <c r="A8" s="73"/>
      <c r="B8" s="80"/>
      <c r="C8" s="80"/>
      <c r="D8" s="81"/>
      <c r="E8" s="67"/>
      <c r="F8" s="91"/>
      <c r="G8" s="92"/>
      <c r="H8" s="93"/>
    </row>
    <row r="9" spans="1:8" ht="15.75" thickBot="1" x14ac:dyDescent="0.3">
      <c r="A9" s="75" t="s">
        <v>533</v>
      </c>
      <c r="B9" s="325">
        <f>B7+C7+D7</f>
        <v>2</v>
      </c>
      <c r="C9" s="326"/>
      <c r="D9" s="327"/>
      <c r="E9" s="67"/>
      <c r="F9" s="328">
        <f>F7+G7+H7</f>
        <v>411.4</v>
      </c>
      <c r="G9" s="329"/>
      <c r="H9" s="330"/>
    </row>
    <row r="11" spans="1:8" ht="15.75" customHeight="1" thickBot="1" x14ac:dyDescent="0.3">
      <c r="A11" s="334" t="s">
        <v>1</v>
      </c>
      <c r="B11" s="334"/>
      <c r="C11" s="334"/>
      <c r="D11" s="334"/>
      <c r="E11" s="67" t="s">
        <v>529</v>
      </c>
      <c r="F11" s="74">
        <v>30</v>
      </c>
      <c r="G11" s="67"/>
      <c r="H11" s="67"/>
    </row>
    <row r="12" spans="1:8" ht="15.75" thickBot="1" x14ac:dyDescent="0.3">
      <c r="A12" s="86"/>
      <c r="B12" s="164" t="s">
        <v>6</v>
      </c>
      <c r="C12" s="164" t="s">
        <v>170</v>
      </c>
      <c r="D12" s="165" t="s">
        <v>241</v>
      </c>
      <c r="E12" s="69"/>
      <c r="F12" s="161" t="s">
        <v>6</v>
      </c>
      <c r="G12" s="162" t="s">
        <v>170</v>
      </c>
      <c r="H12" s="163" t="s">
        <v>241</v>
      </c>
    </row>
    <row r="13" spans="1:8" x14ac:dyDescent="0.25">
      <c r="A13" s="68"/>
      <c r="B13" s="168"/>
      <c r="C13" s="168"/>
      <c r="D13" s="169"/>
      <c r="E13" s="72"/>
      <c r="F13" s="89"/>
      <c r="G13" s="82"/>
      <c r="H13" s="90"/>
    </row>
    <row r="14" spans="1:8" x14ac:dyDescent="0.25">
      <c r="A14" s="73" t="s">
        <v>540</v>
      </c>
      <c r="B14" s="76">
        <v>14.03</v>
      </c>
      <c r="C14" s="76">
        <v>3.83</v>
      </c>
      <c r="D14" s="77">
        <v>2.23</v>
      </c>
      <c r="E14" s="67"/>
      <c r="F14" s="91">
        <f>F11*F1*B14</f>
        <v>509.28899999999993</v>
      </c>
      <c r="G14" s="92">
        <f>F11*F1*C14</f>
        <v>139.029</v>
      </c>
      <c r="H14" s="93">
        <f>F11*F1*D14</f>
        <v>80.948999999999998</v>
      </c>
    </row>
    <row r="15" spans="1:8" x14ac:dyDescent="0.25">
      <c r="A15" s="73" t="s">
        <v>541</v>
      </c>
      <c r="B15" s="76">
        <v>84.04</v>
      </c>
      <c r="C15" s="76">
        <v>45.14</v>
      </c>
      <c r="D15" s="77">
        <v>53.69</v>
      </c>
      <c r="E15" s="67"/>
      <c r="F15" s="91">
        <f>F11*F1*B15</f>
        <v>3050.652</v>
      </c>
      <c r="G15" s="92">
        <f>F11*F1*C15</f>
        <v>1638.5819999999999</v>
      </c>
      <c r="H15" s="93">
        <f>F11*F1*D15</f>
        <v>1948.9469999999997</v>
      </c>
    </row>
    <row r="16" spans="1:8" x14ac:dyDescent="0.25">
      <c r="A16" s="73" t="s">
        <v>575</v>
      </c>
      <c r="B16" s="78">
        <f>SUM(B14:B15)</f>
        <v>98.070000000000007</v>
      </c>
      <c r="C16" s="78">
        <f>SUM(C14:C15)</f>
        <v>48.97</v>
      </c>
      <c r="D16" s="79">
        <f>SUM(D14:D15)</f>
        <v>55.919999999999995</v>
      </c>
      <c r="E16" s="67"/>
      <c r="F16" s="173">
        <f>SUM(F14:F15)</f>
        <v>3559.9409999999998</v>
      </c>
      <c r="G16" s="174">
        <f>SUM(G14:G15)</f>
        <v>1777.6109999999999</v>
      </c>
      <c r="H16" s="175">
        <f>SUM(H14:H15)</f>
        <v>2029.8959999999997</v>
      </c>
    </row>
    <row r="17" spans="1:8" x14ac:dyDescent="0.25">
      <c r="A17" s="73"/>
      <c r="B17" s="70"/>
      <c r="C17" s="70"/>
      <c r="D17" s="71"/>
      <c r="E17" s="67"/>
      <c r="F17" s="91"/>
      <c r="G17" s="92"/>
      <c r="H17" s="93"/>
    </row>
    <row r="18" spans="1:8" ht="15.75" thickBot="1" x14ac:dyDescent="0.3">
      <c r="A18" s="75" t="s">
        <v>533</v>
      </c>
      <c r="B18" s="325">
        <f>B16+C16+D16</f>
        <v>202.96</v>
      </c>
      <c r="C18" s="326"/>
      <c r="D18" s="327"/>
      <c r="E18" s="67"/>
      <c r="F18" s="328">
        <f>F16+G16+H16</f>
        <v>7367.4479999999994</v>
      </c>
      <c r="G18" s="329"/>
      <c r="H18" s="330"/>
    </row>
    <row r="19" spans="1:8" s="156" customFormat="1" x14ac:dyDescent="0.25">
      <c r="A19" s="170"/>
      <c r="B19" s="171"/>
      <c r="C19" s="171"/>
      <c r="D19" s="171"/>
      <c r="E19" s="67"/>
      <c r="F19" s="172"/>
      <c r="G19" s="172"/>
      <c r="H19" s="172"/>
    </row>
    <row r="20" spans="1:8" s="156" customFormat="1" ht="27.75" customHeight="1" thickBot="1" x14ac:dyDescent="0.3">
      <c r="A20" s="324" t="s">
        <v>570</v>
      </c>
      <c r="B20" s="324"/>
      <c r="C20" s="324"/>
      <c r="D20" s="324"/>
      <c r="E20" s="67" t="s">
        <v>529</v>
      </c>
      <c r="F20" s="74">
        <v>3.5</v>
      </c>
      <c r="G20" s="69"/>
      <c r="H20" s="69"/>
    </row>
    <row r="21" spans="1:8" s="156" customFormat="1" ht="15.75" thickBot="1" x14ac:dyDescent="0.3">
      <c r="A21" s="86"/>
      <c r="B21" s="164" t="s">
        <v>6</v>
      </c>
      <c r="C21" s="164" t="s">
        <v>170</v>
      </c>
      <c r="D21" s="165" t="s">
        <v>241</v>
      </c>
      <c r="E21" s="69"/>
      <c r="F21" s="180" t="s">
        <v>6</v>
      </c>
      <c r="G21" s="181" t="s">
        <v>170</v>
      </c>
      <c r="H21" s="182" t="s">
        <v>241</v>
      </c>
    </row>
    <row r="22" spans="1:8" s="156" customFormat="1" x14ac:dyDescent="0.25">
      <c r="A22" s="83"/>
      <c r="B22" s="84"/>
      <c r="C22" s="84"/>
      <c r="D22" s="85"/>
      <c r="E22" s="166"/>
      <c r="F22" s="177"/>
      <c r="G22" s="178"/>
      <c r="H22" s="179"/>
    </row>
    <row r="23" spans="1:8" s="156" customFormat="1" x14ac:dyDescent="0.25">
      <c r="A23" s="73" t="s">
        <v>538</v>
      </c>
      <c r="B23" s="76">
        <v>0</v>
      </c>
      <c r="C23" s="76">
        <v>0</v>
      </c>
      <c r="D23" s="77">
        <v>0</v>
      </c>
      <c r="E23" s="67"/>
      <c r="F23" s="91">
        <f>F20*F1*B23</f>
        <v>0</v>
      </c>
      <c r="G23" s="92">
        <f>F20*F1*C23</f>
        <v>0</v>
      </c>
      <c r="H23" s="93">
        <f>F20*F1*D23</f>
        <v>0</v>
      </c>
    </row>
    <row r="24" spans="1:8" s="156" customFormat="1" x14ac:dyDescent="0.25">
      <c r="A24" s="73" t="s">
        <v>539</v>
      </c>
      <c r="B24" s="76">
        <v>75</v>
      </c>
      <c r="C24" s="76">
        <v>0</v>
      </c>
      <c r="D24" s="77">
        <v>0</v>
      </c>
      <c r="E24" s="67"/>
      <c r="F24" s="91">
        <f>F20*F1*B24</f>
        <v>317.62499999999994</v>
      </c>
      <c r="G24" s="92">
        <f>F20*F1*C24</f>
        <v>0</v>
      </c>
      <c r="H24" s="93">
        <f>F20*F1*D24</f>
        <v>0</v>
      </c>
    </row>
    <row r="25" spans="1:8" s="156" customFormat="1" x14ac:dyDescent="0.25">
      <c r="A25" s="73" t="s">
        <v>547</v>
      </c>
      <c r="B25" s="78">
        <f>SUM(B23:B24)</f>
        <v>75</v>
      </c>
      <c r="C25" s="78">
        <f>SUM(C23:C24)</f>
        <v>0</v>
      </c>
      <c r="D25" s="79">
        <f>SUM(D23:D24)</f>
        <v>0</v>
      </c>
      <c r="E25" s="67"/>
      <c r="F25" s="173">
        <f>SUM(F23:F24)</f>
        <v>317.62499999999994</v>
      </c>
      <c r="G25" s="174">
        <f>SUM(G23:G24)</f>
        <v>0</v>
      </c>
      <c r="H25" s="175">
        <f>SUM(H23:H24)</f>
        <v>0</v>
      </c>
    </row>
    <row r="26" spans="1:8" s="156" customFormat="1" x14ac:dyDescent="0.25">
      <c r="A26" s="73"/>
      <c r="B26" s="80"/>
      <c r="C26" s="80"/>
      <c r="D26" s="81"/>
      <c r="E26" s="67"/>
      <c r="F26" s="91"/>
      <c r="G26" s="92"/>
      <c r="H26" s="93"/>
    </row>
    <row r="27" spans="1:8" s="156" customFormat="1" ht="15.75" thickBot="1" x14ac:dyDescent="0.3">
      <c r="A27" s="75" t="s">
        <v>533</v>
      </c>
      <c r="B27" s="325">
        <f>B25+C25+D25</f>
        <v>75</v>
      </c>
      <c r="C27" s="326"/>
      <c r="D27" s="327"/>
      <c r="E27" s="67"/>
      <c r="F27" s="328">
        <f>F25+G25+H25</f>
        <v>317.62499999999994</v>
      </c>
      <c r="G27" s="329"/>
      <c r="H27" s="330"/>
    </row>
    <row r="28" spans="1:8" s="156" customFormat="1" x14ac:dyDescent="0.25">
      <c r="A28" s="170"/>
      <c r="B28" s="171"/>
      <c r="C28" s="171"/>
      <c r="D28" s="171"/>
      <c r="E28" s="67"/>
      <c r="F28" s="172"/>
      <c r="G28" s="172"/>
      <c r="H28" s="172"/>
    </row>
    <row r="29" spans="1:8" s="156" customFormat="1" ht="32.25" customHeight="1" thickBot="1" x14ac:dyDescent="0.3">
      <c r="A29" s="324" t="s">
        <v>571</v>
      </c>
      <c r="B29" s="324"/>
      <c r="C29" s="324"/>
      <c r="D29" s="324"/>
      <c r="E29" s="67" t="s">
        <v>529</v>
      </c>
      <c r="F29" s="74">
        <v>6</v>
      </c>
      <c r="G29" s="69"/>
      <c r="H29" s="69"/>
    </row>
    <row r="30" spans="1:8" s="156" customFormat="1" ht="15.75" thickBot="1" x14ac:dyDescent="0.3">
      <c r="A30" s="86"/>
      <c r="B30" s="164" t="s">
        <v>6</v>
      </c>
      <c r="C30" s="164" t="s">
        <v>170</v>
      </c>
      <c r="D30" s="165" t="s">
        <v>241</v>
      </c>
      <c r="E30" s="69"/>
      <c r="F30" s="180" t="s">
        <v>6</v>
      </c>
      <c r="G30" s="181" t="s">
        <v>170</v>
      </c>
      <c r="H30" s="182" t="s">
        <v>241</v>
      </c>
    </row>
    <row r="31" spans="1:8" s="156" customFormat="1" x14ac:dyDescent="0.25">
      <c r="A31" s="83"/>
      <c r="B31" s="84"/>
      <c r="C31" s="84"/>
      <c r="D31" s="85"/>
      <c r="E31" s="166"/>
      <c r="F31" s="177"/>
      <c r="G31" s="178"/>
      <c r="H31" s="179"/>
    </row>
    <row r="32" spans="1:8" s="156" customFormat="1" x14ac:dyDescent="0.25">
      <c r="A32" s="73" t="s">
        <v>538</v>
      </c>
      <c r="B32" s="76">
        <v>149</v>
      </c>
      <c r="C32" s="76">
        <v>0</v>
      </c>
      <c r="D32" s="77">
        <v>0</v>
      </c>
      <c r="E32" s="67"/>
      <c r="F32" s="91">
        <f>F29*F1*B32</f>
        <v>1081.74</v>
      </c>
      <c r="G32" s="92">
        <f>F29*F1*C32</f>
        <v>0</v>
      </c>
      <c r="H32" s="93">
        <f>F29*F1*D32</f>
        <v>0</v>
      </c>
    </row>
    <row r="33" spans="1:8" s="156" customFormat="1" x14ac:dyDescent="0.25">
      <c r="A33" s="73" t="s">
        <v>539</v>
      </c>
      <c r="B33" s="76">
        <v>36</v>
      </c>
      <c r="C33" s="76">
        <v>0</v>
      </c>
      <c r="D33" s="77">
        <v>0</v>
      </c>
      <c r="E33" s="67"/>
      <c r="F33" s="91">
        <f>F29*F1*B33</f>
        <v>261.36</v>
      </c>
      <c r="G33" s="92">
        <f>F29*F1*C33</f>
        <v>0</v>
      </c>
      <c r="H33" s="93">
        <f>F29*F1*D33</f>
        <v>0</v>
      </c>
    </row>
    <row r="34" spans="1:8" s="156" customFormat="1" x14ac:dyDescent="0.25">
      <c r="A34" s="73" t="s">
        <v>547</v>
      </c>
      <c r="B34" s="78">
        <f>SUM(B32:B33)</f>
        <v>185</v>
      </c>
      <c r="C34" s="78">
        <f>SUM(C32:C33)</f>
        <v>0</v>
      </c>
      <c r="D34" s="79">
        <f>SUM(D32:D33)</f>
        <v>0</v>
      </c>
      <c r="E34" s="67"/>
      <c r="F34" s="173">
        <f>SUM(F32:F33)</f>
        <v>1343.1</v>
      </c>
      <c r="G34" s="174">
        <f>SUM(G32:G33)</f>
        <v>0</v>
      </c>
      <c r="H34" s="175">
        <f>SUM(H32:H33)</f>
        <v>0</v>
      </c>
    </row>
    <row r="35" spans="1:8" s="156" customFormat="1" x14ac:dyDescent="0.25">
      <c r="A35" s="73"/>
      <c r="B35" s="80"/>
      <c r="C35" s="80"/>
      <c r="D35" s="81"/>
      <c r="E35" s="67"/>
      <c r="F35" s="91"/>
      <c r="G35" s="92"/>
      <c r="H35" s="93"/>
    </row>
    <row r="36" spans="1:8" s="156" customFormat="1" ht="15.75" thickBot="1" x14ac:dyDescent="0.3">
      <c r="A36" s="75" t="s">
        <v>533</v>
      </c>
      <c r="B36" s="325">
        <f>B34+C34+D34</f>
        <v>185</v>
      </c>
      <c r="C36" s="326"/>
      <c r="D36" s="327"/>
      <c r="E36" s="67"/>
      <c r="F36" s="328">
        <f>F34+G34+H34</f>
        <v>1343.1</v>
      </c>
      <c r="G36" s="329"/>
      <c r="H36" s="330"/>
    </row>
    <row r="37" spans="1:8" s="156" customFormat="1" x14ac:dyDescent="0.25">
      <c r="A37" s="170"/>
      <c r="B37" s="171"/>
      <c r="C37" s="171"/>
      <c r="D37" s="171"/>
      <c r="E37" s="67"/>
      <c r="F37" s="172"/>
      <c r="G37" s="172"/>
      <c r="H37" s="172"/>
    </row>
    <row r="38" spans="1:8" ht="30.75" customHeight="1" thickBot="1" x14ac:dyDescent="0.3">
      <c r="A38" s="324" t="s">
        <v>537</v>
      </c>
      <c r="B38" s="324"/>
      <c r="C38" s="324"/>
      <c r="D38" s="324"/>
      <c r="E38" s="67" t="s">
        <v>529</v>
      </c>
      <c r="F38" s="74">
        <v>12</v>
      </c>
      <c r="G38" s="69"/>
      <c r="H38" s="69"/>
    </row>
    <row r="39" spans="1:8" ht="15.75" thickBot="1" x14ac:dyDescent="0.3">
      <c r="A39" s="86"/>
      <c r="B39" s="164" t="s">
        <v>6</v>
      </c>
      <c r="C39" s="164" t="s">
        <v>170</v>
      </c>
      <c r="D39" s="165" t="s">
        <v>241</v>
      </c>
      <c r="E39" s="69"/>
      <c r="F39" s="180" t="s">
        <v>6</v>
      </c>
      <c r="G39" s="181" t="s">
        <v>170</v>
      </c>
      <c r="H39" s="182" t="s">
        <v>241</v>
      </c>
    </row>
    <row r="40" spans="1:8" x14ac:dyDescent="0.25">
      <c r="A40" s="83"/>
      <c r="B40" s="84"/>
      <c r="C40" s="84"/>
      <c r="D40" s="85"/>
      <c r="E40" s="166"/>
      <c r="F40" s="177"/>
      <c r="G40" s="178"/>
      <c r="H40" s="179"/>
    </row>
    <row r="41" spans="1:8" x14ac:dyDescent="0.25">
      <c r="A41" s="73" t="s">
        <v>538</v>
      </c>
      <c r="B41" s="76">
        <v>0</v>
      </c>
      <c r="C41" s="76">
        <v>12</v>
      </c>
      <c r="D41" s="77">
        <v>0</v>
      </c>
      <c r="E41" s="67"/>
      <c r="F41" s="91">
        <f>F38*F1*B41</f>
        <v>0</v>
      </c>
      <c r="G41" s="92">
        <f>F38*F1*C41</f>
        <v>174.24</v>
      </c>
      <c r="H41" s="93">
        <f>F38*F1*D41</f>
        <v>0</v>
      </c>
    </row>
    <row r="42" spans="1:8" x14ac:dyDescent="0.25">
      <c r="A42" s="73" t="s">
        <v>539</v>
      </c>
      <c r="B42" s="76">
        <v>192</v>
      </c>
      <c r="C42" s="76">
        <v>24</v>
      </c>
      <c r="D42" s="77">
        <v>0</v>
      </c>
      <c r="E42" s="67"/>
      <c r="F42" s="91">
        <f>F38*F1*B42</f>
        <v>2787.84</v>
      </c>
      <c r="G42" s="92">
        <f>F38*F1*C42</f>
        <v>348.48</v>
      </c>
      <c r="H42" s="93">
        <f>F38*F1*D42</f>
        <v>0</v>
      </c>
    </row>
    <row r="43" spans="1:8" x14ac:dyDescent="0.25">
      <c r="A43" s="73" t="s">
        <v>547</v>
      </c>
      <c r="B43" s="78">
        <f>SUM(B41:B42)</f>
        <v>192</v>
      </c>
      <c r="C43" s="78">
        <f>SUM(C41:C42)</f>
        <v>36</v>
      </c>
      <c r="D43" s="79">
        <f>SUM(D41:D42)</f>
        <v>0</v>
      </c>
      <c r="E43" s="67"/>
      <c r="F43" s="173">
        <f>SUM(F41:F42)</f>
        <v>2787.84</v>
      </c>
      <c r="G43" s="174">
        <f>SUM(G41:G42)</f>
        <v>522.72</v>
      </c>
      <c r="H43" s="175">
        <f>SUM(H41:H42)</f>
        <v>0</v>
      </c>
    </row>
    <row r="44" spans="1:8" x14ac:dyDescent="0.25">
      <c r="A44" s="73"/>
      <c r="B44" s="80"/>
      <c r="C44" s="80"/>
      <c r="D44" s="81"/>
      <c r="E44" s="67"/>
      <c r="F44" s="91"/>
      <c r="G44" s="92"/>
      <c r="H44" s="93"/>
    </row>
    <row r="45" spans="1:8" ht="15.75" thickBot="1" x14ac:dyDescent="0.3">
      <c r="A45" s="75" t="s">
        <v>533</v>
      </c>
      <c r="B45" s="325">
        <f>B43+C43+D43</f>
        <v>228</v>
      </c>
      <c r="C45" s="326"/>
      <c r="D45" s="327"/>
      <c r="E45" s="67"/>
      <c r="F45" s="328">
        <f>F43+G43+H43</f>
        <v>3310.5600000000004</v>
      </c>
      <c r="G45" s="329"/>
      <c r="H45" s="330"/>
    </row>
    <row r="46" spans="1:8" x14ac:dyDescent="0.25">
      <c r="A46" s="167"/>
      <c r="B46" s="167"/>
      <c r="C46" s="167"/>
      <c r="D46" s="167"/>
    </row>
    <row r="47" spans="1:8" ht="32.25" customHeight="1" thickBot="1" x14ac:dyDescent="0.3">
      <c r="A47" s="324" t="s">
        <v>542</v>
      </c>
      <c r="B47" s="324"/>
      <c r="C47" s="324"/>
      <c r="D47" s="324"/>
      <c r="E47" s="67" t="s">
        <v>529</v>
      </c>
      <c r="F47" s="74">
        <v>350</v>
      </c>
      <c r="G47" s="69"/>
      <c r="H47" s="69"/>
    </row>
    <row r="48" spans="1:8" ht="15.75" thickBot="1" x14ac:dyDescent="0.3">
      <c r="A48" s="86"/>
      <c r="B48" s="87" t="s">
        <v>6</v>
      </c>
      <c r="C48" s="87" t="s">
        <v>170</v>
      </c>
      <c r="D48" s="88" t="s">
        <v>241</v>
      </c>
      <c r="E48" s="69"/>
      <c r="F48" s="180" t="s">
        <v>6</v>
      </c>
      <c r="G48" s="181" t="s">
        <v>170</v>
      </c>
      <c r="H48" s="182" t="s">
        <v>241</v>
      </c>
    </row>
    <row r="49" spans="1:11" x14ac:dyDescent="0.25">
      <c r="A49" s="83"/>
      <c r="B49" s="183"/>
      <c r="C49" s="183"/>
      <c r="D49" s="184"/>
      <c r="E49" s="166"/>
      <c r="F49" s="177"/>
      <c r="G49" s="178"/>
      <c r="H49" s="179"/>
    </row>
    <row r="50" spans="1:11" x14ac:dyDescent="0.25">
      <c r="A50" s="73" t="s">
        <v>543</v>
      </c>
      <c r="B50" s="76">
        <v>0</v>
      </c>
      <c r="C50" s="76">
        <v>0</v>
      </c>
      <c r="D50" s="77">
        <v>0</v>
      </c>
      <c r="E50" s="67"/>
      <c r="F50" s="91">
        <f>F47*F1*B50</f>
        <v>0</v>
      </c>
      <c r="G50" s="92">
        <f>F47*F1*C50</f>
        <v>0</v>
      </c>
      <c r="H50" s="93">
        <f>F47*F1*D50</f>
        <v>0</v>
      </c>
    </row>
    <row r="51" spans="1:11" x14ac:dyDescent="0.25">
      <c r="A51" s="73" t="s">
        <v>544</v>
      </c>
      <c r="B51" s="76">
        <v>2.46</v>
      </c>
      <c r="C51" s="76">
        <v>0</v>
      </c>
      <c r="D51" s="77">
        <v>0</v>
      </c>
      <c r="E51" s="67"/>
      <c r="F51" s="91">
        <f>F47*F1*B51</f>
        <v>1041.81</v>
      </c>
      <c r="G51" s="92">
        <f>F47*F1*C51</f>
        <v>0</v>
      </c>
      <c r="H51" s="93">
        <f>F47*F1*D51</f>
        <v>0</v>
      </c>
    </row>
    <row r="52" spans="1:11" x14ac:dyDescent="0.25">
      <c r="A52" s="73" t="s">
        <v>532</v>
      </c>
      <c r="B52" s="78">
        <f>SUM(B50:B51)</f>
        <v>2.46</v>
      </c>
      <c r="C52" s="78">
        <f>SUM(C50:C51)</f>
        <v>0</v>
      </c>
      <c r="D52" s="79">
        <f>SUM(D50:D51)</f>
        <v>0</v>
      </c>
      <c r="E52" s="67"/>
      <c r="F52" s="173">
        <f>SUM(F50:F51)</f>
        <v>1041.81</v>
      </c>
      <c r="G52" s="174">
        <f>SUM(G50:G51)</f>
        <v>0</v>
      </c>
      <c r="H52" s="175">
        <f>SUM(H50:H51)</f>
        <v>0</v>
      </c>
    </row>
    <row r="53" spans="1:11" x14ac:dyDescent="0.25">
      <c r="A53" s="73"/>
      <c r="B53" s="70"/>
      <c r="C53" s="70"/>
      <c r="D53" s="71"/>
      <c r="E53" s="67"/>
      <c r="F53" s="91"/>
      <c r="G53" s="92"/>
      <c r="H53" s="93"/>
    </row>
    <row r="54" spans="1:11" ht="15.75" thickBot="1" x14ac:dyDescent="0.3">
      <c r="A54" s="75" t="s">
        <v>533</v>
      </c>
      <c r="B54" s="325">
        <f>B52+C52+D52</f>
        <v>2.46</v>
      </c>
      <c r="C54" s="326"/>
      <c r="D54" s="327"/>
      <c r="E54" s="67"/>
      <c r="F54" s="328">
        <f>F52+G52+H52</f>
        <v>1041.81</v>
      </c>
      <c r="G54" s="329"/>
      <c r="H54" s="330"/>
      <c r="K54" t="s">
        <v>563</v>
      </c>
    </row>
    <row r="55" spans="1:11" x14ac:dyDescent="0.25">
      <c r="A55" s="167"/>
      <c r="B55" s="167"/>
      <c r="C55" s="167"/>
      <c r="D55" s="167"/>
    </row>
    <row r="56" spans="1:11" ht="30.75" customHeight="1" thickBot="1" x14ac:dyDescent="0.3">
      <c r="A56" s="324" t="s">
        <v>568</v>
      </c>
      <c r="B56" s="324"/>
      <c r="C56" s="324"/>
      <c r="D56" s="324"/>
      <c r="E56" s="67" t="s">
        <v>529</v>
      </c>
      <c r="F56" s="74">
        <v>70</v>
      </c>
      <c r="G56" s="69"/>
      <c r="H56" s="69"/>
    </row>
    <row r="57" spans="1:11" ht="15.75" thickBot="1" x14ac:dyDescent="0.3">
      <c r="A57" s="86"/>
      <c r="B57" s="87" t="s">
        <v>6</v>
      </c>
      <c r="C57" s="87" t="s">
        <v>170</v>
      </c>
      <c r="D57" s="88" t="s">
        <v>241</v>
      </c>
      <c r="E57" s="69"/>
      <c r="F57" s="180" t="s">
        <v>6</v>
      </c>
      <c r="G57" s="181" t="s">
        <v>170</v>
      </c>
      <c r="H57" s="182" t="s">
        <v>241</v>
      </c>
    </row>
    <row r="58" spans="1:11" x14ac:dyDescent="0.25">
      <c r="A58" s="83"/>
      <c r="B58" s="84"/>
      <c r="C58" s="84"/>
      <c r="D58" s="85"/>
      <c r="E58" s="166"/>
      <c r="F58" s="177"/>
      <c r="G58" s="178"/>
      <c r="H58" s="179"/>
    </row>
    <row r="59" spans="1:11" x14ac:dyDescent="0.25">
      <c r="A59" s="73" t="s">
        <v>545</v>
      </c>
      <c r="B59" s="76">
        <v>0</v>
      </c>
      <c r="C59" s="76">
        <v>9</v>
      </c>
      <c r="D59" s="77">
        <v>0</v>
      </c>
      <c r="E59" s="67"/>
      <c r="F59" s="91">
        <f>F56*F1*B59</f>
        <v>0</v>
      </c>
      <c r="G59" s="92">
        <f>F56*F1*C59</f>
        <v>762.30000000000007</v>
      </c>
      <c r="H59" s="93">
        <f>F56*F1*D59</f>
        <v>0</v>
      </c>
    </row>
    <row r="60" spans="1:11" x14ac:dyDescent="0.25">
      <c r="A60" s="73" t="s">
        <v>546</v>
      </c>
      <c r="B60" s="76">
        <v>12</v>
      </c>
      <c r="C60" s="76">
        <v>0</v>
      </c>
      <c r="D60" s="77">
        <v>0</v>
      </c>
      <c r="E60" s="67"/>
      <c r="F60" s="91">
        <f>F56*F1*B60</f>
        <v>1016.4000000000001</v>
      </c>
      <c r="G60" s="92">
        <f>F56*F1*C60</f>
        <v>0</v>
      </c>
      <c r="H60" s="93">
        <f>F56*F1*D60</f>
        <v>0</v>
      </c>
    </row>
    <row r="61" spans="1:11" x14ac:dyDescent="0.25">
      <c r="A61" s="73" t="s">
        <v>547</v>
      </c>
      <c r="B61" s="78">
        <f>SUM(B59:B60)</f>
        <v>12</v>
      </c>
      <c r="C61" s="78">
        <f>SUM(C59:C60)</f>
        <v>9</v>
      </c>
      <c r="D61" s="79">
        <f>SUM(D59:D60)</f>
        <v>0</v>
      </c>
      <c r="E61" s="67"/>
      <c r="F61" s="173">
        <f>SUM(F59:F60)</f>
        <v>1016.4000000000001</v>
      </c>
      <c r="G61" s="174">
        <f>SUM(G59:G60)</f>
        <v>762.30000000000007</v>
      </c>
      <c r="H61" s="175">
        <f>SUM(H59:H60)</f>
        <v>0</v>
      </c>
    </row>
    <row r="62" spans="1:11" x14ac:dyDescent="0.25">
      <c r="A62" s="73"/>
      <c r="B62" s="70"/>
      <c r="C62" s="70"/>
      <c r="D62" s="71"/>
      <c r="E62" s="67"/>
      <c r="F62" s="91"/>
      <c r="G62" s="92"/>
      <c r="H62" s="93"/>
    </row>
    <row r="63" spans="1:11" ht="15.75" thickBot="1" x14ac:dyDescent="0.3">
      <c r="A63" s="75" t="s">
        <v>533</v>
      </c>
      <c r="B63" s="325">
        <f>B61+C61+D61</f>
        <v>21</v>
      </c>
      <c r="C63" s="326"/>
      <c r="D63" s="327"/>
      <c r="E63" s="67"/>
      <c r="F63" s="328">
        <f>F61+G61+H61</f>
        <v>1778.7000000000003</v>
      </c>
      <c r="G63" s="329"/>
      <c r="H63" s="330"/>
    </row>
    <row r="64" spans="1:11" s="156" customFormat="1" x14ac:dyDescent="0.25">
      <c r="A64" s="170"/>
      <c r="B64" s="171"/>
      <c r="C64" s="171"/>
      <c r="D64" s="171"/>
      <c r="E64" s="67"/>
      <c r="F64" s="172"/>
      <c r="G64" s="172"/>
      <c r="H64" s="172"/>
    </row>
    <row r="65" spans="1:8" s="156" customFormat="1" ht="30.75" customHeight="1" thickBot="1" x14ac:dyDescent="0.3">
      <c r="A65" s="324" t="s">
        <v>569</v>
      </c>
      <c r="B65" s="324"/>
      <c r="C65" s="324"/>
      <c r="D65" s="324"/>
      <c r="E65" s="67" t="s">
        <v>529</v>
      </c>
      <c r="F65" s="74">
        <v>92</v>
      </c>
      <c r="G65" s="69"/>
      <c r="H65" s="69"/>
    </row>
    <row r="66" spans="1:8" s="156" customFormat="1" ht="15.75" thickBot="1" x14ac:dyDescent="0.3">
      <c r="A66" s="86"/>
      <c r="B66" s="87" t="s">
        <v>6</v>
      </c>
      <c r="C66" s="87" t="s">
        <v>170</v>
      </c>
      <c r="D66" s="88" t="s">
        <v>241</v>
      </c>
      <c r="E66" s="69"/>
      <c r="F66" s="180" t="s">
        <v>6</v>
      </c>
      <c r="G66" s="181" t="s">
        <v>170</v>
      </c>
      <c r="H66" s="182" t="s">
        <v>241</v>
      </c>
    </row>
    <row r="67" spans="1:8" s="156" customFormat="1" x14ac:dyDescent="0.25">
      <c r="A67" s="83"/>
      <c r="B67" s="84"/>
      <c r="C67" s="84"/>
      <c r="D67" s="85"/>
      <c r="E67" s="166"/>
      <c r="F67" s="177"/>
      <c r="G67" s="178"/>
      <c r="H67" s="179"/>
    </row>
    <row r="68" spans="1:8" s="156" customFormat="1" x14ac:dyDescent="0.25">
      <c r="A68" s="73" t="s">
        <v>545</v>
      </c>
      <c r="B68" s="76">
        <v>0</v>
      </c>
      <c r="C68" s="76">
        <v>0</v>
      </c>
      <c r="D68" s="77">
        <v>0</v>
      </c>
      <c r="E68" s="67"/>
      <c r="F68" s="91">
        <f>F65*F1*B68</f>
        <v>0</v>
      </c>
      <c r="G68" s="92">
        <f>F65*F1*C68</f>
        <v>0</v>
      </c>
      <c r="H68" s="93">
        <f>F65*F1*D68</f>
        <v>0</v>
      </c>
    </row>
    <row r="69" spans="1:8" s="156" customFormat="1" x14ac:dyDescent="0.25">
      <c r="A69" s="73" t="s">
        <v>546</v>
      </c>
      <c r="B69" s="76">
        <v>15</v>
      </c>
      <c r="C69" s="76">
        <v>0</v>
      </c>
      <c r="D69" s="77">
        <v>0</v>
      </c>
      <c r="E69" s="67"/>
      <c r="F69" s="91">
        <f>B69*F1*F65</f>
        <v>1669.8</v>
      </c>
      <c r="G69" s="92">
        <f>F65*F1*C69</f>
        <v>0</v>
      </c>
      <c r="H69" s="93">
        <f>F65*F1*D69</f>
        <v>0</v>
      </c>
    </row>
    <row r="70" spans="1:8" s="156" customFormat="1" x14ac:dyDescent="0.25">
      <c r="A70" s="73" t="s">
        <v>547</v>
      </c>
      <c r="B70" s="78">
        <f>SUM(B68:B69)</f>
        <v>15</v>
      </c>
      <c r="C70" s="78">
        <f>SUM(C68:C69)</f>
        <v>0</v>
      </c>
      <c r="D70" s="79">
        <f>SUM(D68:D69)</f>
        <v>0</v>
      </c>
      <c r="E70" s="67"/>
      <c r="F70" s="173">
        <f>SUM(F68:F69)</f>
        <v>1669.8</v>
      </c>
      <c r="G70" s="174">
        <f>SUM(G68:G69)</f>
        <v>0</v>
      </c>
      <c r="H70" s="175">
        <f>SUM(H68:H69)</f>
        <v>0</v>
      </c>
    </row>
    <row r="71" spans="1:8" s="156" customFormat="1" x14ac:dyDescent="0.25">
      <c r="A71" s="73"/>
      <c r="B71" s="70"/>
      <c r="C71" s="70"/>
      <c r="D71" s="71"/>
      <c r="E71" s="67"/>
      <c r="F71" s="91"/>
      <c r="G71" s="92"/>
      <c r="H71" s="93"/>
    </row>
    <row r="72" spans="1:8" s="156" customFormat="1" ht="15.75" thickBot="1" x14ac:dyDescent="0.3">
      <c r="A72" s="75" t="s">
        <v>533</v>
      </c>
      <c r="B72" s="325">
        <f>B70+C70+D70</f>
        <v>15</v>
      </c>
      <c r="C72" s="326"/>
      <c r="D72" s="327"/>
      <c r="E72" s="67"/>
      <c r="F72" s="328">
        <f>F70+G70+H70</f>
        <v>1669.8</v>
      </c>
      <c r="G72" s="329"/>
      <c r="H72" s="330"/>
    </row>
    <row r="73" spans="1:8" s="156" customFormat="1" x14ac:dyDescent="0.25">
      <c r="A73" s="170"/>
      <c r="B73" s="171"/>
      <c r="C73" s="171"/>
      <c r="D73" s="171"/>
      <c r="E73" s="67"/>
      <c r="F73" s="172"/>
      <c r="G73" s="172"/>
      <c r="H73" s="172"/>
    </row>
    <row r="74" spans="1:8" ht="30.75" customHeight="1" thickBot="1" x14ac:dyDescent="0.3">
      <c r="A74" s="324" t="s">
        <v>572</v>
      </c>
      <c r="B74" s="324"/>
      <c r="C74" s="324"/>
      <c r="D74" s="324"/>
      <c r="E74" s="67" t="s">
        <v>529</v>
      </c>
      <c r="F74" s="74">
        <v>30</v>
      </c>
      <c r="G74" s="69"/>
      <c r="H74" s="69"/>
    </row>
    <row r="75" spans="1:8" ht="15.75" thickBot="1" x14ac:dyDescent="0.3">
      <c r="A75" s="86"/>
      <c r="B75" s="87" t="s">
        <v>6</v>
      </c>
      <c r="C75" s="87" t="s">
        <v>170</v>
      </c>
      <c r="D75" s="88" t="s">
        <v>241</v>
      </c>
      <c r="E75" s="69"/>
      <c r="F75" s="180" t="s">
        <v>6</v>
      </c>
      <c r="G75" s="181" t="s">
        <v>170</v>
      </c>
      <c r="H75" s="182" t="s">
        <v>241</v>
      </c>
    </row>
    <row r="76" spans="1:8" x14ac:dyDescent="0.25">
      <c r="A76" s="83"/>
      <c r="B76" s="183"/>
      <c r="C76" s="183"/>
      <c r="D76" s="184"/>
      <c r="E76" s="166"/>
      <c r="F76" s="177"/>
      <c r="G76" s="178"/>
      <c r="H76" s="179"/>
    </row>
    <row r="77" spans="1:8" x14ac:dyDescent="0.25">
      <c r="A77" s="73" t="s">
        <v>574</v>
      </c>
      <c r="B77" s="76">
        <v>0</v>
      </c>
      <c r="C77" s="76">
        <v>0</v>
      </c>
      <c r="D77" s="77">
        <v>0</v>
      </c>
      <c r="E77" s="67"/>
      <c r="F77" s="91">
        <f>F74*B77*1.21</f>
        <v>0</v>
      </c>
      <c r="G77" s="92">
        <f>F74*C77*1.21</f>
        <v>0</v>
      </c>
      <c r="H77" s="93">
        <f>F74*D77*1.21</f>
        <v>0</v>
      </c>
    </row>
    <row r="78" spans="1:8" x14ac:dyDescent="0.25">
      <c r="A78" s="73" t="s">
        <v>573</v>
      </c>
      <c r="B78" s="76">
        <v>25</v>
      </c>
      <c r="C78" s="76">
        <v>0</v>
      </c>
      <c r="D78" s="77">
        <v>0</v>
      </c>
      <c r="E78" s="67"/>
      <c r="F78" s="91">
        <f>F74*B78*1.21</f>
        <v>907.5</v>
      </c>
      <c r="G78" s="92">
        <f>F74*C78*1.21</f>
        <v>0</v>
      </c>
      <c r="H78" s="93">
        <f>F74*D78*1.21</f>
        <v>0</v>
      </c>
    </row>
    <row r="79" spans="1:8" x14ac:dyDescent="0.25">
      <c r="A79" s="73" t="s">
        <v>547</v>
      </c>
      <c r="B79" s="78">
        <f>SUM(B77:B78)</f>
        <v>25</v>
      </c>
      <c r="C79" s="78">
        <f>SUM(C77:C78)</f>
        <v>0</v>
      </c>
      <c r="D79" s="79">
        <f>SUM(D77:D78)</f>
        <v>0</v>
      </c>
      <c r="E79" s="67"/>
      <c r="F79" s="173">
        <f>SUM(F77:F78)</f>
        <v>907.5</v>
      </c>
      <c r="G79" s="174">
        <f>SUM(G77:G78)</f>
        <v>0</v>
      </c>
      <c r="H79" s="175">
        <f>SUM(H77:H78)</f>
        <v>0</v>
      </c>
    </row>
    <row r="80" spans="1:8" x14ac:dyDescent="0.25">
      <c r="A80" s="73"/>
      <c r="B80" s="70"/>
      <c r="C80" s="70"/>
      <c r="D80" s="71"/>
      <c r="E80" s="67"/>
      <c r="F80" s="91"/>
      <c r="G80" s="92"/>
      <c r="H80" s="93"/>
    </row>
    <row r="81" spans="1:8" ht="15.75" thickBot="1" x14ac:dyDescent="0.3">
      <c r="A81" s="75" t="s">
        <v>533</v>
      </c>
      <c r="B81" s="325">
        <f>B79+C79+D79</f>
        <v>25</v>
      </c>
      <c r="C81" s="326"/>
      <c r="D81" s="327"/>
      <c r="E81" s="67"/>
      <c r="F81" s="328">
        <f>F79+G79+H79</f>
        <v>907.5</v>
      </c>
      <c r="G81" s="329"/>
      <c r="H81" s="330"/>
    </row>
    <row r="82" spans="1:8" ht="15.75" thickBot="1" x14ac:dyDescent="0.3"/>
    <row r="83" spans="1:8" ht="15.75" thickBot="1" x14ac:dyDescent="0.3">
      <c r="E83" s="188"/>
      <c r="F83" s="189" t="s">
        <v>6</v>
      </c>
      <c r="G83" s="181" t="s">
        <v>170</v>
      </c>
      <c r="H83" s="182" t="s">
        <v>241</v>
      </c>
    </row>
    <row r="84" spans="1:8" x14ac:dyDescent="0.25">
      <c r="E84" s="185" t="s">
        <v>548</v>
      </c>
      <c r="F84" s="186">
        <f>F7+F16+F25+F34+F43+F52+F61+F70+F79</f>
        <v>12964.665999999997</v>
      </c>
      <c r="G84" s="186">
        <f>G7+G16+G25+G34+G43+G52+G61+G70+G79</f>
        <v>3062.6310000000003</v>
      </c>
      <c r="H84" s="187">
        <f>H7+H16+H25+H34+H43+H52+H61+H70+H79</f>
        <v>2120.6459999999997</v>
      </c>
    </row>
    <row r="85" spans="1:8" ht="15.75" thickBot="1" x14ac:dyDescent="0.3">
      <c r="E85" s="176" t="s">
        <v>549</v>
      </c>
      <c r="F85" s="335">
        <f>F84+G84+H84</f>
        <v>18147.942999999999</v>
      </c>
      <c r="G85" s="336"/>
      <c r="H85" s="337"/>
    </row>
  </sheetData>
  <mergeCells count="29">
    <mergeCell ref="F85:H85"/>
    <mergeCell ref="A56:D56"/>
    <mergeCell ref="F63:H63"/>
    <mergeCell ref="B63:D63"/>
    <mergeCell ref="A74:D74"/>
    <mergeCell ref="B81:D81"/>
    <mergeCell ref="F81:H81"/>
    <mergeCell ref="A65:D65"/>
    <mergeCell ref="B72:D72"/>
    <mergeCell ref="F72:H72"/>
    <mergeCell ref="A1:D1"/>
    <mergeCell ref="A2:D2"/>
    <mergeCell ref="B9:D9"/>
    <mergeCell ref="F9:H9"/>
    <mergeCell ref="A11:D11"/>
    <mergeCell ref="A47:D47"/>
    <mergeCell ref="B54:D54"/>
    <mergeCell ref="F54:H54"/>
    <mergeCell ref="B18:D18"/>
    <mergeCell ref="F18:H18"/>
    <mergeCell ref="A38:D38"/>
    <mergeCell ref="B45:D45"/>
    <mergeCell ref="F45:H45"/>
    <mergeCell ref="A20:D20"/>
    <mergeCell ref="B27:D27"/>
    <mergeCell ref="F27:H27"/>
    <mergeCell ref="A29:D29"/>
    <mergeCell ref="B36:D36"/>
    <mergeCell ref="F36:H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Ceļi</vt:lpstr>
      <vt:lpstr>Ielas</vt:lpstr>
      <vt:lpstr>aprilis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Inese</dc:creator>
  <cp:lastModifiedBy>Aivars Krumins</cp:lastModifiedBy>
  <cp:lastPrinted>2016-05-18T11:44:04Z</cp:lastPrinted>
  <dcterms:created xsi:type="dcterms:W3CDTF">2016-03-01T06:37:44Z</dcterms:created>
  <dcterms:modified xsi:type="dcterms:W3CDTF">2016-05-19T07:02:51Z</dcterms:modified>
</cp:coreProperties>
</file>