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_ PROJEKTU DARBA MAPE\MAPES\ceļi\no mājaslapas, mājaslapai\"/>
    </mc:Choice>
  </mc:AlternateContent>
  <xr:revisionPtr revIDLastSave="0" documentId="13_ncr:1_{8BFEBF8A-8222-4F4B-B127-B46760D060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elas Viss novads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4" i="2" l="1"/>
  <c r="E153" i="2"/>
  <c r="E151" i="2"/>
  <c r="E150" i="2"/>
  <c r="E185" i="2"/>
  <c r="E33" i="2"/>
  <c r="E41" i="2"/>
  <c r="E49" i="2"/>
  <c r="E60" i="2"/>
  <c r="E162" i="2"/>
  <c r="E226" i="2"/>
  <c r="E229" i="2"/>
  <c r="E236" i="2" l="1"/>
  <c r="E34" i="2" l="1"/>
  <c r="E228" i="2"/>
  <c r="E187" i="2" l="1"/>
  <c r="E240" i="2" s="1"/>
  <c r="E186" i="2"/>
  <c r="E62" i="2"/>
  <c r="E61" i="2"/>
  <c r="E50" i="2"/>
  <c r="E51" i="2"/>
  <c r="E35" i="2"/>
  <c r="E42" i="2" l="1"/>
  <c r="E239" i="2"/>
  <c r="E152" i="2"/>
  <c r="E237" i="2"/>
  <c r="E163" i="2"/>
  <c r="E227" i="2"/>
  <c r="E238" i="2" l="1"/>
</calcChain>
</file>

<file path=xl/sharedStrings.xml><?xml version="1.0" encoding="utf-8"?>
<sst xmlns="http://schemas.openxmlformats.org/spreadsheetml/2006/main" count="423" uniqueCount="223">
  <si>
    <r>
      <rPr>
        <sz val="10"/>
        <rFont val="Calibri"/>
        <family val="2"/>
      </rPr>
      <t>Salacgrīvas novada domes izpilddirektors</t>
    </r>
  </si>
  <si>
    <r>
      <rPr>
        <u/>
        <sz val="10"/>
        <rFont val="Calibri"/>
        <family val="2"/>
      </rPr>
      <t>                                      </t>
    </r>
    <r>
      <rPr>
        <sz val="10"/>
        <rFont val="Calibri"/>
        <family val="2"/>
      </rPr>
      <t>Andris Zunde</t>
    </r>
  </si>
  <si>
    <r>
      <rPr>
        <b/>
        <sz val="12"/>
        <rFont val="Calibri"/>
        <family val="2"/>
      </rPr>
      <t>(no 1.aprīļa līdz 31.oktobrim)</t>
    </r>
  </si>
  <si>
    <r>
      <rPr>
        <b/>
        <sz val="11"/>
        <rFont val="Calibri"/>
        <family val="2"/>
      </rPr>
      <t xml:space="preserve">Nr.
</t>
    </r>
    <r>
      <rPr>
        <b/>
        <sz val="11"/>
        <rFont val="Calibri"/>
        <family val="2"/>
      </rPr>
      <t>p.k</t>
    </r>
  </si>
  <si>
    <r>
      <rPr>
        <b/>
        <sz val="11"/>
        <rFont val="Calibri"/>
        <family val="2"/>
      </rPr>
      <t>Ceļa nosaukums</t>
    </r>
  </si>
  <si>
    <r>
      <rPr>
        <b/>
        <sz val="11"/>
        <rFont val="Calibri"/>
        <family val="2"/>
      </rPr>
      <t>Uzturēšanas posms</t>
    </r>
  </si>
  <si>
    <r>
      <rPr>
        <b/>
        <sz val="11"/>
        <rFont val="Calibri"/>
        <family val="2"/>
      </rPr>
      <t xml:space="preserve">uzturēšanas
</t>
    </r>
    <r>
      <rPr>
        <b/>
        <sz val="11"/>
        <rFont val="Calibri"/>
        <family val="2"/>
      </rPr>
      <t>klase</t>
    </r>
  </si>
  <si>
    <r>
      <rPr>
        <b/>
        <sz val="11"/>
        <rFont val="Calibri"/>
        <family val="2"/>
      </rPr>
      <t>no km</t>
    </r>
  </si>
  <si>
    <r>
      <rPr>
        <b/>
        <sz val="11"/>
        <rFont val="Calibri"/>
        <family val="2"/>
      </rPr>
      <t>līdz km</t>
    </r>
  </si>
  <si>
    <r>
      <rPr>
        <b/>
        <sz val="11"/>
        <rFont val="Calibri"/>
        <family val="2"/>
      </rPr>
      <t>posma garums, km</t>
    </r>
  </si>
  <si>
    <r>
      <rPr>
        <b/>
        <sz val="12"/>
        <color rgb="FFFF0000"/>
        <rFont val="Calibri"/>
        <family val="2"/>
      </rPr>
      <t>Tūjas ielas</t>
    </r>
  </si>
  <si>
    <r>
      <rPr>
        <sz val="11"/>
        <rFont val="Calibri"/>
        <family val="2"/>
      </rPr>
      <t>Jūras iela</t>
    </r>
  </si>
  <si>
    <r>
      <rPr>
        <sz val="11"/>
        <rFont val="Calibri"/>
        <family val="2"/>
      </rPr>
      <t>Kāpu iela</t>
    </r>
  </si>
  <si>
    <r>
      <rPr>
        <sz val="11"/>
        <rFont val="Calibri"/>
        <family val="2"/>
      </rPr>
      <t>Liepu iela</t>
    </r>
  </si>
  <si>
    <r>
      <rPr>
        <b/>
        <sz val="12"/>
        <color rgb="FFFF0000"/>
        <rFont val="Calibri"/>
        <family val="2"/>
      </rPr>
      <t>Jelgavkrastu ielas</t>
    </r>
  </si>
  <si>
    <r>
      <rPr>
        <sz val="11"/>
        <rFont val="Calibri"/>
        <family val="2"/>
      </rPr>
      <t>Līvānu iela</t>
    </r>
  </si>
  <si>
    <r>
      <rPr>
        <sz val="11"/>
        <rFont val="Calibri"/>
        <family val="2"/>
      </rPr>
      <t>Ceriņu iela</t>
    </r>
  </si>
  <si>
    <r>
      <rPr>
        <sz val="11"/>
        <rFont val="Calibri"/>
        <family val="2"/>
      </rPr>
      <t>Lazdu iela</t>
    </r>
  </si>
  <si>
    <r>
      <rPr>
        <b/>
        <sz val="12"/>
        <color rgb="FFFF0000"/>
        <rFont val="Calibri"/>
        <family val="2"/>
      </rPr>
      <t>Liepupes ielas</t>
    </r>
  </si>
  <si>
    <r>
      <rPr>
        <sz val="11"/>
        <rFont val="Calibri"/>
        <family val="2"/>
      </rPr>
      <t>Pārupes iela</t>
    </r>
  </si>
  <si>
    <r>
      <rPr>
        <sz val="11"/>
        <rFont val="Calibri"/>
        <family val="2"/>
      </rPr>
      <t>Skolas iela</t>
    </r>
  </si>
  <si>
    <r>
      <rPr>
        <sz val="11"/>
        <rFont val="Calibri"/>
        <family val="2"/>
      </rPr>
      <t>Muižas iela</t>
    </r>
  </si>
  <si>
    <r>
      <rPr>
        <sz val="11"/>
        <rFont val="Calibri"/>
        <family val="2"/>
      </rPr>
      <t>Ezera iela</t>
    </r>
  </si>
  <si>
    <r>
      <rPr>
        <b/>
        <sz val="12"/>
        <color rgb="FFFF0000"/>
        <rFont val="Calibri"/>
        <family val="2"/>
      </rPr>
      <t>Korģenes ielas</t>
    </r>
  </si>
  <si>
    <r>
      <rPr>
        <sz val="11"/>
        <rFont val="Calibri"/>
        <family val="2"/>
      </rPr>
      <t>Zītaru iela</t>
    </r>
  </si>
  <si>
    <r>
      <rPr>
        <sz val="11"/>
        <rFont val="Calibri"/>
        <family val="2"/>
      </rPr>
      <t>Lielā Zītaru iela</t>
    </r>
  </si>
  <si>
    <r>
      <rPr>
        <sz val="11"/>
        <rFont val="Calibri"/>
        <family val="2"/>
      </rPr>
      <t>Zāļu iela</t>
    </r>
  </si>
  <si>
    <r>
      <rPr>
        <sz val="11"/>
        <rFont val="Calibri"/>
        <family val="2"/>
      </rPr>
      <t>Ošu iela</t>
    </r>
  </si>
  <si>
    <r>
      <rPr>
        <sz val="11"/>
        <rFont val="Calibri"/>
        <family val="2"/>
      </rPr>
      <t>Pūpolu iela</t>
    </r>
  </si>
  <si>
    <r>
      <rPr>
        <b/>
        <sz val="12"/>
        <color rgb="FFFF0000"/>
        <rFont val="Calibri"/>
        <family val="2"/>
      </rPr>
      <t>Salacgrīvas ielas</t>
    </r>
  </si>
  <si>
    <r>
      <rPr>
        <sz val="11"/>
        <rFont val="Calibri"/>
        <family val="2"/>
      </rPr>
      <t>ĀĶU</t>
    </r>
  </si>
  <si>
    <r>
      <rPr>
        <sz val="11"/>
        <rFont val="Calibri"/>
        <family val="2"/>
      </rPr>
      <t>ATLANTIJAS</t>
    </r>
  </si>
  <si>
    <r>
      <rPr>
        <sz val="11"/>
        <rFont val="Calibri"/>
        <family val="2"/>
      </rPr>
      <t>AUSTRUMU</t>
    </r>
  </si>
  <si>
    <r>
      <rPr>
        <sz val="11"/>
        <rFont val="Calibri"/>
        <family val="2"/>
      </rPr>
      <t>AVOTU</t>
    </r>
  </si>
  <si>
    <r>
      <rPr>
        <sz val="11"/>
        <rFont val="Calibri"/>
        <family val="2"/>
      </rPr>
      <t>BANGU</t>
    </r>
  </si>
  <si>
    <r>
      <rPr>
        <sz val="11"/>
        <rFont val="Calibri"/>
        <family val="2"/>
      </rPr>
      <t>BAZNĪCAS</t>
    </r>
  </si>
  <si>
    <r>
      <rPr>
        <sz val="11"/>
        <rFont val="Calibri"/>
        <family val="2"/>
      </rPr>
      <t>BĒRZU</t>
    </r>
  </si>
  <si>
    <r>
      <rPr>
        <sz val="11"/>
        <rFont val="Calibri"/>
        <family val="2"/>
      </rPr>
      <t>BIŠU</t>
    </r>
  </si>
  <si>
    <r>
      <rPr>
        <sz val="11"/>
        <rFont val="Calibri"/>
        <family val="2"/>
      </rPr>
      <t>BLAUMAŅA</t>
    </r>
  </si>
  <si>
    <r>
      <rPr>
        <sz val="11"/>
        <rFont val="Calibri"/>
        <family val="2"/>
      </rPr>
      <t>BRANGUĻMEŽA</t>
    </r>
  </si>
  <si>
    <r>
      <rPr>
        <sz val="11"/>
        <rFont val="Calibri"/>
        <family val="2"/>
      </rPr>
      <t>BRIEŽU</t>
    </r>
  </si>
  <si>
    <r>
      <rPr>
        <sz val="11"/>
        <rFont val="Calibri"/>
        <family val="2"/>
      </rPr>
      <t>BRĪVĪBAS</t>
    </r>
  </si>
  <si>
    <r>
      <rPr>
        <sz val="11"/>
        <rFont val="Calibri"/>
        <family val="2"/>
      </rPr>
      <t>CERIŅU</t>
    </r>
  </si>
  <si>
    <r>
      <rPr>
        <sz val="11"/>
        <rFont val="Calibri"/>
        <family val="2"/>
      </rPr>
      <t>CĪRUĻU</t>
    </r>
  </si>
  <si>
    <r>
      <rPr>
        <sz val="11"/>
        <rFont val="Calibri"/>
        <family val="2"/>
      </rPr>
      <t>ČIEKURU</t>
    </r>
  </si>
  <si>
    <r>
      <rPr>
        <sz val="11"/>
        <rFont val="Calibri"/>
        <family val="2"/>
      </rPr>
      <t>DĀRZA</t>
    </r>
  </si>
  <si>
    <r>
      <rPr>
        <sz val="11"/>
        <rFont val="Calibri"/>
        <family val="2"/>
      </rPr>
      <t>DIENVIDU</t>
    </r>
  </si>
  <si>
    <r>
      <rPr>
        <sz val="11"/>
        <rFont val="Calibri"/>
        <family val="2"/>
      </rPr>
      <t>DĪĶU</t>
    </r>
  </si>
  <si>
    <r>
      <rPr>
        <sz val="11"/>
        <rFont val="Calibri"/>
        <family val="2"/>
      </rPr>
      <t>DĪRIĶU</t>
    </r>
  </si>
  <si>
    <r>
      <rPr>
        <sz val="11"/>
        <rFont val="Calibri"/>
        <family val="2"/>
      </rPr>
      <t>DZEŅU</t>
    </r>
  </si>
  <si>
    <r>
      <rPr>
        <sz val="11"/>
        <rFont val="Calibri"/>
        <family val="2"/>
      </rPr>
      <t>GANĪBU</t>
    </r>
  </si>
  <si>
    <r>
      <rPr>
        <sz val="11"/>
        <rFont val="Calibri"/>
        <family val="2"/>
      </rPr>
      <t>GRĪVAS</t>
    </r>
  </si>
  <si>
    <r>
      <rPr>
        <sz val="11"/>
        <rFont val="Calibri"/>
        <family val="2"/>
      </rPr>
      <t>JĀŅA</t>
    </r>
  </si>
  <si>
    <r>
      <rPr>
        <sz val="11"/>
        <rFont val="Calibri"/>
        <family val="2"/>
      </rPr>
      <t>JAUNĀ</t>
    </r>
  </si>
  <si>
    <r>
      <rPr>
        <sz val="11"/>
        <rFont val="Calibri"/>
        <family val="2"/>
      </rPr>
      <t>JŪRAS</t>
    </r>
  </si>
  <si>
    <r>
      <rPr>
        <sz val="11"/>
        <rFont val="Calibri"/>
        <family val="2"/>
      </rPr>
      <t>JŪRMALAS</t>
    </r>
  </si>
  <si>
    <r>
      <rPr>
        <sz val="11"/>
        <rFont val="Calibri"/>
        <family val="2"/>
      </rPr>
      <t>KALNA</t>
    </r>
  </si>
  <si>
    <r>
      <rPr>
        <sz val="11"/>
        <rFont val="Calibri"/>
        <family val="2"/>
      </rPr>
      <t>KAPU</t>
    </r>
  </si>
  <si>
    <r>
      <rPr>
        <sz val="11"/>
        <rFont val="Calibri"/>
        <family val="2"/>
      </rPr>
      <t>KRĀSOTĀJU</t>
    </r>
  </si>
  <si>
    <r>
      <rPr>
        <sz val="11"/>
        <rFont val="Calibri"/>
        <family val="2"/>
      </rPr>
      <t>KRASTA</t>
    </r>
  </si>
  <si>
    <r>
      <rPr>
        <sz val="11"/>
        <rFont val="Calibri"/>
        <family val="2"/>
      </rPr>
      <t>KRĪPERU</t>
    </r>
  </si>
  <si>
    <r>
      <rPr>
        <sz val="11"/>
        <rFont val="Calibri"/>
        <family val="2"/>
      </rPr>
      <t>KRIŠJĀŅA</t>
    </r>
  </si>
  <si>
    <r>
      <rPr>
        <sz val="11"/>
        <rFont val="Calibri"/>
        <family val="2"/>
      </rPr>
      <t>KRŪMIŅU</t>
    </r>
  </si>
  <si>
    <r>
      <rPr>
        <sz val="11"/>
        <rFont val="Calibri"/>
        <family val="2"/>
      </rPr>
      <t>KRUSTA</t>
    </r>
  </si>
  <si>
    <r>
      <rPr>
        <sz val="11"/>
        <rFont val="Calibri"/>
        <family val="2"/>
      </rPr>
      <t>KULANČU</t>
    </r>
  </si>
  <si>
    <r>
      <rPr>
        <sz val="11"/>
        <rFont val="Calibri"/>
        <family val="2"/>
      </rPr>
      <t>LAIVU</t>
    </r>
  </si>
  <si>
    <r>
      <rPr>
        <sz val="11"/>
        <rFont val="Calibri"/>
        <family val="2"/>
      </rPr>
      <t>LAŠU</t>
    </r>
  </si>
  <si>
    <r>
      <rPr>
        <sz val="11"/>
        <rFont val="Calibri"/>
        <family val="2"/>
      </rPr>
      <t>LAUTERU</t>
    </r>
  </si>
  <si>
    <r>
      <rPr>
        <sz val="11"/>
        <rFont val="Calibri"/>
        <family val="2"/>
      </rPr>
      <t>LAZDU</t>
    </r>
  </si>
  <si>
    <r>
      <rPr>
        <sz val="11"/>
        <rFont val="Calibri"/>
        <family val="2"/>
      </rPr>
      <t>LĒĢERU</t>
    </r>
  </si>
  <si>
    <r>
      <rPr>
        <sz val="11"/>
        <rFont val="Calibri"/>
        <family val="2"/>
      </rPr>
      <t>LEJAS</t>
    </r>
  </si>
  <si>
    <r>
      <rPr>
        <sz val="11"/>
        <rFont val="Calibri"/>
        <family val="2"/>
      </rPr>
      <t>LĪČU</t>
    </r>
  </si>
  <si>
    <r>
      <rPr>
        <sz val="11"/>
        <rFont val="Calibri"/>
        <family val="2"/>
      </rPr>
      <t>LĪDUMA</t>
    </r>
  </si>
  <si>
    <r>
      <rPr>
        <sz val="11"/>
        <rFont val="Calibri"/>
        <family val="2"/>
      </rPr>
      <t>LIEPU</t>
    </r>
  </si>
  <si>
    <r>
      <rPr>
        <sz val="11"/>
        <rFont val="Calibri"/>
        <family val="2"/>
      </rPr>
      <t>MAZĀ</t>
    </r>
  </si>
  <si>
    <r>
      <rPr>
        <sz val="11"/>
        <rFont val="Calibri"/>
        <family val="2"/>
      </rPr>
      <t>MELDRU</t>
    </r>
  </si>
  <si>
    <r>
      <rPr>
        <sz val="11"/>
        <rFont val="Calibri"/>
        <family val="2"/>
      </rPr>
      <t>MELNALKŠŅU</t>
    </r>
  </si>
  <si>
    <r>
      <rPr>
        <sz val="11"/>
        <rFont val="Calibri"/>
        <family val="2"/>
      </rPr>
      <t>MEŽA</t>
    </r>
  </si>
  <si>
    <r>
      <rPr>
        <sz val="11"/>
        <rFont val="Calibri"/>
        <family val="2"/>
      </rPr>
      <t>MIERA</t>
    </r>
  </si>
  <si>
    <r>
      <rPr>
        <sz val="11"/>
        <rFont val="Calibri"/>
        <family val="2"/>
      </rPr>
      <t>MURDU</t>
    </r>
  </si>
  <si>
    <r>
      <rPr>
        <sz val="11"/>
        <rFont val="Calibri"/>
        <family val="2"/>
      </rPr>
      <t>OSTAS</t>
    </r>
  </si>
  <si>
    <r>
      <rPr>
        <sz val="11"/>
        <rFont val="Calibri"/>
        <family val="2"/>
      </rPr>
      <t>PELDU</t>
    </r>
  </si>
  <si>
    <r>
      <rPr>
        <sz val="11"/>
        <rFont val="Calibri"/>
        <family val="2"/>
      </rPr>
      <t>PĒRNAVAS</t>
    </r>
  </si>
  <si>
    <r>
      <rPr>
        <sz val="11"/>
        <rFont val="Calibri"/>
        <family val="2"/>
      </rPr>
      <t>PĻAVAS</t>
    </r>
  </si>
  <si>
    <r>
      <rPr>
        <sz val="11"/>
        <rFont val="Calibri"/>
        <family val="2"/>
      </rPr>
      <t>PRIEŽU</t>
    </r>
  </si>
  <si>
    <r>
      <rPr>
        <sz val="11"/>
        <rFont val="Calibri"/>
        <family val="2"/>
      </rPr>
      <t>RĪGAS</t>
    </r>
  </si>
  <si>
    <r>
      <rPr>
        <sz val="11"/>
        <rFont val="Calibri"/>
        <family val="2"/>
      </rPr>
      <t>ROBEŽU</t>
    </r>
  </si>
  <si>
    <r>
      <rPr>
        <sz val="11"/>
        <rFont val="Calibri"/>
        <family val="2"/>
      </rPr>
      <t>SALACAS</t>
    </r>
  </si>
  <si>
    <r>
      <rPr>
        <sz val="11"/>
        <rFont val="Calibri"/>
        <family val="2"/>
      </rPr>
      <t>SALAS</t>
    </r>
  </si>
  <si>
    <r>
      <rPr>
        <sz val="11"/>
        <rFont val="Calibri"/>
        <family val="2"/>
      </rPr>
      <t>SELGAS</t>
    </r>
  </si>
  <si>
    <r>
      <rPr>
        <sz val="11"/>
        <rFont val="Calibri"/>
        <family val="2"/>
      </rPr>
      <t>SILA</t>
    </r>
  </si>
  <si>
    <r>
      <rPr>
        <sz val="11"/>
        <rFont val="Calibri"/>
        <family val="2"/>
      </rPr>
      <t>SKOLAS</t>
    </r>
  </si>
  <si>
    <r>
      <rPr>
        <sz val="11"/>
        <rFont val="Calibri"/>
        <family val="2"/>
      </rPr>
      <t>SMILŠU</t>
    </r>
  </si>
  <si>
    <r>
      <rPr>
        <sz val="11"/>
        <rFont val="Calibri"/>
        <family val="2"/>
      </rPr>
      <t>SMILTENES</t>
    </r>
  </si>
  <si>
    <r>
      <rPr>
        <sz val="11"/>
        <rFont val="Calibri"/>
        <family val="2"/>
      </rPr>
      <t>SPORTA</t>
    </r>
  </si>
  <si>
    <r>
      <rPr>
        <sz val="11"/>
        <rFont val="Calibri"/>
        <family val="2"/>
      </rPr>
      <t>STRANDIŅU</t>
    </r>
  </si>
  <si>
    <r>
      <rPr>
        <sz val="11"/>
        <rFont val="Calibri"/>
        <family val="2"/>
      </rPr>
      <t>ŠĶŪŅU</t>
    </r>
  </si>
  <si>
    <r>
      <rPr>
        <sz val="11"/>
        <rFont val="Calibri"/>
        <family val="2"/>
      </rPr>
      <t>TĒRCES</t>
    </r>
  </si>
  <si>
    <r>
      <rPr>
        <sz val="11"/>
        <rFont val="Calibri"/>
        <family val="2"/>
      </rPr>
      <t>TILTA</t>
    </r>
  </si>
  <si>
    <r>
      <rPr>
        <sz val="11"/>
        <rFont val="Calibri"/>
        <family val="2"/>
      </rPr>
      <t>TIRGUS</t>
    </r>
  </si>
  <si>
    <r>
      <rPr>
        <sz val="11"/>
        <rFont val="Calibri"/>
        <family val="2"/>
      </rPr>
      <t>TĪRUMA</t>
    </r>
  </si>
  <si>
    <r>
      <rPr>
        <sz val="11"/>
        <rFont val="Calibri"/>
        <family val="2"/>
      </rPr>
      <t>TRANSPORTA</t>
    </r>
  </si>
  <si>
    <r>
      <rPr>
        <sz val="11"/>
        <rFont val="Calibri"/>
        <family val="2"/>
      </rPr>
      <t>UPES</t>
    </r>
  </si>
  <si>
    <r>
      <rPr>
        <sz val="11"/>
        <rFont val="Calibri"/>
        <family val="2"/>
      </rPr>
      <t>URGAS</t>
    </r>
  </si>
  <si>
    <r>
      <rPr>
        <sz val="11"/>
        <rFont val="Calibri"/>
        <family val="2"/>
      </rPr>
      <t>VALMIERAS</t>
    </r>
  </si>
  <si>
    <r>
      <rPr>
        <sz val="11"/>
        <rFont val="Calibri"/>
        <family val="2"/>
      </rPr>
      <t>VASARAS</t>
    </r>
  </si>
  <si>
    <r>
      <rPr>
        <sz val="11"/>
        <rFont val="Calibri"/>
        <family val="2"/>
      </rPr>
      <t>VIDUS</t>
    </r>
  </si>
  <si>
    <r>
      <rPr>
        <sz val="11"/>
        <rFont val="Calibri"/>
        <family val="2"/>
      </rPr>
      <t>VIDZEMES</t>
    </r>
  </si>
  <si>
    <r>
      <rPr>
        <sz val="11"/>
        <rFont val="Calibri"/>
        <family val="2"/>
      </rPr>
      <t>VILMAS</t>
    </r>
  </si>
  <si>
    <r>
      <rPr>
        <sz val="11"/>
        <rFont val="Calibri"/>
        <family val="2"/>
      </rPr>
      <t>VIĻŅU</t>
    </r>
  </si>
  <si>
    <r>
      <rPr>
        <sz val="11"/>
        <rFont val="Calibri"/>
        <family val="2"/>
      </rPr>
      <t>ZAĻĀ</t>
    </r>
  </si>
  <si>
    <r>
      <rPr>
        <sz val="11"/>
        <rFont val="Calibri"/>
        <family val="2"/>
      </rPr>
      <t>ZIEDU</t>
    </r>
  </si>
  <si>
    <r>
      <rPr>
        <sz val="11"/>
        <rFont val="Calibri"/>
        <family val="2"/>
      </rPr>
      <t>ZVAIGŽŅU</t>
    </r>
  </si>
  <si>
    <r>
      <rPr>
        <sz val="11"/>
        <rFont val="Calibri"/>
        <family val="2"/>
      </rPr>
      <t>ZVEJNIEKU</t>
    </r>
  </si>
  <si>
    <r>
      <rPr>
        <b/>
        <sz val="12"/>
        <color rgb="FFFF0000"/>
        <rFont val="Calibri"/>
        <family val="2"/>
      </rPr>
      <t>Vecsalacas ielas</t>
    </r>
  </si>
  <si>
    <r>
      <rPr>
        <sz val="11"/>
        <rFont val="Calibri"/>
        <family val="2"/>
      </rPr>
      <t>Ķēniņu iela</t>
    </r>
  </si>
  <si>
    <r>
      <rPr>
        <sz val="11"/>
        <rFont val="Calibri"/>
        <family val="2"/>
      </rPr>
      <t>Donavas iela</t>
    </r>
  </si>
  <si>
    <r>
      <rPr>
        <sz val="11"/>
        <rFont val="Calibri"/>
        <family val="2"/>
      </rPr>
      <t>Parka iela</t>
    </r>
  </si>
  <si>
    <r>
      <rPr>
        <sz val="11"/>
        <rFont val="Calibri"/>
        <family val="2"/>
      </rPr>
      <t>Niedru iela</t>
    </r>
  </si>
  <si>
    <r>
      <rPr>
        <sz val="11"/>
        <rFont val="Calibri"/>
        <family val="2"/>
      </rPr>
      <t>Madaru iela</t>
    </r>
  </si>
  <si>
    <r>
      <rPr>
        <b/>
        <sz val="12"/>
        <color rgb="FFFF0000"/>
        <rFont val="Calibri"/>
        <family val="2"/>
      </rPr>
      <t>Vitrupes ielas</t>
    </r>
  </si>
  <si>
    <r>
      <rPr>
        <sz val="11"/>
        <rFont val="Calibri"/>
        <family val="2"/>
      </rPr>
      <t>Vitrupes iela</t>
    </r>
  </si>
  <si>
    <r>
      <rPr>
        <sz val="11"/>
        <rFont val="Calibri"/>
        <family val="2"/>
      </rPr>
      <t>Ābeļu iela</t>
    </r>
  </si>
  <si>
    <r>
      <rPr>
        <sz val="11"/>
        <rFont val="Calibri"/>
        <family val="2"/>
      </rPr>
      <t>Dzirnavu iela</t>
    </r>
  </si>
  <si>
    <r>
      <rPr>
        <sz val="11"/>
        <rFont val="Calibri"/>
        <family val="2"/>
      </rPr>
      <t>Dārza iela</t>
    </r>
  </si>
  <si>
    <r>
      <rPr>
        <sz val="11"/>
        <rFont val="Calibri"/>
        <family val="2"/>
      </rPr>
      <t>Ķiršu iela</t>
    </r>
  </si>
  <si>
    <r>
      <rPr>
        <sz val="11"/>
        <rFont val="Calibri"/>
        <family val="2"/>
      </rPr>
      <t>Mazā Dārza iela</t>
    </r>
  </si>
  <si>
    <r>
      <rPr>
        <sz val="11"/>
        <rFont val="Calibri"/>
        <family val="2"/>
      </rPr>
      <t>Mehanizācijas iela</t>
    </r>
  </si>
  <si>
    <r>
      <rPr>
        <sz val="11"/>
        <rFont val="Calibri"/>
        <family val="2"/>
      </rPr>
      <t>Rīgas iela</t>
    </r>
  </si>
  <si>
    <r>
      <rPr>
        <sz val="11"/>
        <rFont val="Calibri"/>
        <family val="2"/>
      </rPr>
      <t>Saimniecības iela</t>
    </r>
  </si>
  <si>
    <r>
      <rPr>
        <sz val="11"/>
        <rFont val="Calibri"/>
        <family val="2"/>
      </rPr>
      <t>Svētupes iela</t>
    </r>
  </si>
  <si>
    <r>
      <rPr>
        <sz val="11"/>
        <rFont val="Calibri"/>
        <family val="2"/>
      </rPr>
      <t>Sēņu iela</t>
    </r>
  </si>
  <si>
    <r>
      <rPr>
        <sz val="11"/>
        <rFont val="Calibri"/>
        <family val="2"/>
      </rPr>
      <t>Upītes iela</t>
    </r>
  </si>
  <si>
    <r>
      <rPr>
        <sz val="11"/>
        <rFont val="Calibri"/>
        <family val="2"/>
      </rPr>
      <t>Aizsaules</t>
    </r>
  </si>
  <si>
    <r>
      <rPr>
        <sz val="11"/>
        <rFont val="Calibri"/>
        <family val="2"/>
      </rPr>
      <t>Austrumu</t>
    </r>
  </si>
  <si>
    <r>
      <rPr>
        <sz val="11"/>
        <rFont val="Calibri"/>
        <family val="2"/>
      </rPr>
      <t>Brīvības</t>
    </r>
  </si>
  <si>
    <r>
      <rPr>
        <sz val="11"/>
        <rFont val="Calibri"/>
        <family val="2"/>
      </rPr>
      <t>Baznīcas</t>
    </r>
  </si>
  <si>
    <r>
      <rPr>
        <sz val="11"/>
        <rFont val="Calibri"/>
        <family val="2"/>
      </rPr>
      <t>Dārza</t>
    </r>
  </si>
  <si>
    <r>
      <rPr>
        <sz val="11"/>
        <rFont val="Calibri"/>
        <family val="2"/>
      </rPr>
      <t>Kristiāna Dāla</t>
    </r>
  </si>
  <si>
    <r>
      <rPr>
        <sz val="11"/>
        <rFont val="Calibri"/>
        <family val="2"/>
      </rPr>
      <t>Gatves</t>
    </r>
  </si>
  <si>
    <r>
      <rPr>
        <sz val="11"/>
        <rFont val="Calibri"/>
        <family val="2"/>
      </rPr>
      <t>Jāna Asara</t>
    </r>
  </si>
  <si>
    <r>
      <rPr>
        <sz val="11"/>
        <rFont val="Calibri"/>
        <family val="2"/>
      </rPr>
      <t>Jūras</t>
    </r>
  </si>
  <si>
    <r>
      <rPr>
        <sz val="11"/>
        <rFont val="Calibri"/>
        <family val="2"/>
      </rPr>
      <t>Jūrmalas</t>
    </r>
  </si>
  <si>
    <r>
      <rPr>
        <sz val="11"/>
        <rFont val="Calibri"/>
        <family val="2"/>
      </rPr>
      <t>Ceptuves</t>
    </r>
  </si>
  <si>
    <r>
      <rPr>
        <sz val="11"/>
        <rFont val="Calibri"/>
        <family val="2"/>
      </rPr>
      <t>Kaiju</t>
    </r>
  </si>
  <si>
    <r>
      <rPr>
        <sz val="11"/>
        <rFont val="Calibri"/>
        <family val="2"/>
      </rPr>
      <t>Kāpu</t>
    </r>
  </si>
  <si>
    <r>
      <rPr>
        <sz val="11"/>
        <rFont val="Calibri"/>
        <family val="2"/>
      </rPr>
      <t>Kuģu</t>
    </r>
  </si>
  <si>
    <r>
      <rPr>
        <sz val="11"/>
        <rFont val="Calibri"/>
        <family val="2"/>
      </rPr>
      <t>Kr. Barona</t>
    </r>
  </si>
  <si>
    <r>
      <rPr>
        <sz val="11"/>
        <rFont val="Calibri"/>
        <family val="2"/>
      </rPr>
      <t>Lauku</t>
    </r>
  </si>
  <si>
    <r>
      <rPr>
        <sz val="11"/>
        <rFont val="Calibri"/>
        <family val="2"/>
      </rPr>
      <t>Liepu</t>
    </r>
  </si>
  <si>
    <r>
      <rPr>
        <sz val="11"/>
        <rFont val="Calibri"/>
        <family val="2"/>
      </rPr>
      <t>Miera</t>
    </r>
  </si>
  <si>
    <r>
      <rPr>
        <sz val="11"/>
        <rFont val="Calibri"/>
        <family val="2"/>
      </rPr>
      <t>Muzeja</t>
    </r>
  </si>
  <si>
    <r>
      <rPr>
        <sz val="11"/>
        <rFont val="Calibri"/>
        <family val="2"/>
      </rPr>
      <t>Mazā Kr.Valdemāra</t>
    </r>
  </si>
  <si>
    <r>
      <rPr>
        <sz val="11"/>
        <rFont val="Calibri"/>
        <family val="2"/>
      </rPr>
      <t>Nākotnes</t>
    </r>
  </si>
  <si>
    <r>
      <rPr>
        <sz val="11"/>
        <rFont val="Calibri"/>
        <family val="2"/>
      </rPr>
      <t>Parka</t>
    </r>
  </si>
  <si>
    <r>
      <rPr>
        <sz val="11"/>
        <rFont val="Calibri"/>
        <family val="2"/>
      </rPr>
      <t>Puškina</t>
    </r>
  </si>
  <si>
    <r>
      <rPr>
        <sz val="11"/>
        <rFont val="Calibri"/>
        <family val="2"/>
      </rPr>
      <t>Ozolu</t>
    </r>
  </si>
  <si>
    <r>
      <rPr>
        <sz val="11"/>
        <rFont val="Calibri"/>
        <family val="2"/>
      </rPr>
      <t>Raiņa</t>
    </r>
  </si>
  <si>
    <r>
      <rPr>
        <sz val="11"/>
        <rFont val="Calibri"/>
        <family val="2"/>
      </rPr>
      <t>Sporta</t>
    </r>
  </si>
  <si>
    <r>
      <rPr>
        <sz val="11"/>
        <rFont val="Calibri"/>
        <family val="2"/>
      </rPr>
      <t>Smilgu</t>
    </r>
  </si>
  <si>
    <r>
      <rPr>
        <sz val="11"/>
        <rFont val="Calibri"/>
        <family val="2"/>
      </rPr>
      <t>Smilšu</t>
    </r>
  </si>
  <si>
    <r>
      <rPr>
        <sz val="11"/>
        <rFont val="Calibri"/>
        <family val="2"/>
      </rPr>
      <t>Saules</t>
    </r>
  </si>
  <si>
    <r>
      <rPr>
        <sz val="11"/>
        <rFont val="Calibri"/>
        <family val="2"/>
      </rPr>
      <t>Upes</t>
    </r>
  </si>
  <si>
    <r>
      <rPr>
        <sz val="11"/>
        <rFont val="Calibri"/>
        <family val="2"/>
      </rPr>
      <t>K.Valdemāra</t>
    </r>
  </si>
  <si>
    <r>
      <rPr>
        <sz val="11"/>
        <rFont val="Calibri"/>
        <family val="2"/>
      </rPr>
      <t>Zāles</t>
    </r>
  </si>
  <si>
    <r>
      <rPr>
        <sz val="11"/>
        <rFont val="Calibri"/>
        <family val="2"/>
      </rPr>
      <t>Ziedu</t>
    </r>
  </si>
  <si>
    <r>
      <rPr>
        <sz val="11"/>
        <rFont val="Calibri"/>
        <family val="2"/>
      </rPr>
      <t>Zvejnieku</t>
    </r>
  </si>
  <si>
    <r>
      <rPr>
        <b/>
        <sz val="12"/>
        <color rgb="FFFF0000"/>
        <rFont val="Calibri"/>
        <family val="2"/>
      </rPr>
      <t>Lāņu ciema ielas</t>
    </r>
  </si>
  <si>
    <r>
      <rPr>
        <sz val="11"/>
        <rFont val="Calibri"/>
        <family val="2"/>
      </rPr>
      <t>Vecmuižas iela</t>
    </r>
  </si>
  <si>
    <t>Salacgrīvas novada ielu saraksts ar noteiktām uzturēšanas klasēm 2020
gada vasaras sezonā</t>
  </si>
  <si>
    <r>
      <rPr>
        <b/>
        <sz val="11"/>
        <rFont val="Calibri"/>
        <family val="2"/>
      </rPr>
      <t>D</t>
    </r>
  </si>
  <si>
    <r>
      <rPr>
        <b/>
        <sz val="11"/>
        <rFont val="Calibri"/>
        <family val="2"/>
      </rPr>
      <t>C</t>
    </r>
  </si>
  <si>
    <r>
      <rPr>
        <b/>
        <sz val="11"/>
        <rFont val="Calibri"/>
        <family val="2"/>
      </rPr>
      <t>B</t>
    </r>
  </si>
  <si>
    <r>
      <rPr>
        <b/>
        <sz val="11"/>
        <rFont val="Calibri"/>
        <family val="2"/>
      </rPr>
      <t>A</t>
    </r>
  </si>
  <si>
    <t>APSTIPRINU</t>
  </si>
  <si>
    <t>A:</t>
  </si>
  <si>
    <t>B:</t>
  </si>
  <si>
    <t>C:</t>
  </si>
  <si>
    <t>D:</t>
  </si>
  <si>
    <t>Kopā ielas Lāņu ciemā:</t>
  </si>
  <si>
    <t>Tai skaitā pa klasēm:</t>
  </si>
  <si>
    <t>Svētciema ielas</t>
  </si>
  <si>
    <t>Kopā ielas Svētciemā:</t>
  </si>
  <si>
    <t>Kopā ielas Salacgrīvas novadā:</t>
  </si>
  <si>
    <t>Ainažu ielas</t>
  </si>
  <si>
    <t>Kopā ielas Ainažos:</t>
  </si>
  <si>
    <t>Kopā ielas Vitrupē:</t>
  </si>
  <si>
    <t>Kopā ielas Vecsalacā:</t>
  </si>
  <si>
    <t>Kopā ielas Salacgrīvas pilsētā:</t>
  </si>
  <si>
    <t>Kopā ielas Korģenē:</t>
  </si>
  <si>
    <t>Kopā ielas Liepups pagastā:</t>
  </si>
  <si>
    <t>Kopā ielas Jelgavkrastos:</t>
  </si>
  <si>
    <t>Kopā ielas Tūjā:</t>
  </si>
  <si>
    <r>
      <rPr>
        <i/>
        <sz val="10"/>
        <color rgb="FF000000"/>
        <rFont val="Times New Roman"/>
        <family val="1"/>
        <charset val="186"/>
      </rPr>
      <t>Sastādīja:</t>
    </r>
    <r>
      <rPr>
        <sz val="10"/>
        <color rgb="FF000000"/>
        <rFont val="Times New Roman"/>
        <family val="1"/>
        <charset val="186"/>
      </rPr>
      <t xml:space="preserve"> Ceļu un apsaimniekojamās teritorijas speciālists    Ivo Juska_____________________</t>
    </r>
  </si>
  <si>
    <t>C</t>
  </si>
  <si>
    <t>A</t>
  </si>
  <si>
    <t>Zalā</t>
  </si>
  <si>
    <t>D</t>
  </si>
  <si>
    <t>Vētraines iela</t>
  </si>
  <si>
    <t>Ziedu iela</t>
  </si>
  <si>
    <t>Viļņu iela</t>
  </si>
  <si>
    <t>Upes iela</t>
  </si>
  <si>
    <t>Saules iela</t>
  </si>
  <si>
    <t>Selgas iela</t>
  </si>
  <si>
    <t>Strautu iela</t>
  </si>
  <si>
    <t>Smilgu iela</t>
  </si>
  <si>
    <t>Smilšu iela</t>
  </si>
  <si>
    <t>Priežu iela</t>
  </si>
  <si>
    <t>Meldru iela</t>
  </si>
  <si>
    <t>Meža iela</t>
  </si>
  <si>
    <t>Medņu iela</t>
  </si>
  <si>
    <t>Liepu iela</t>
  </si>
  <si>
    <t>Liedaga iela</t>
  </si>
  <si>
    <t>Kāpu iela</t>
  </si>
  <si>
    <t>Krasta iela</t>
  </si>
  <si>
    <t>Jūras iela</t>
  </si>
  <si>
    <t>Ievu iela</t>
  </si>
  <si>
    <t>Dzintaru iela</t>
  </si>
  <si>
    <t>Bērzu iela</t>
  </si>
  <si>
    <t>Bangu iela</t>
  </si>
  <si>
    <t>Lielā Vētraines iela</t>
  </si>
  <si>
    <t>B</t>
  </si>
  <si>
    <t>Datums:  30.01.2020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</si>
</sst>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0"/>
      <color rgb="FF000000"/>
      <name val="Times New Roman"/>
      <charset val="204"/>
    </font>
    <font>
      <sz val="10"/>
      <name val="Calibri"/>
      <family val="2"/>
      <charset val="186"/>
    </font>
    <font>
      <b/>
      <sz val="12"/>
      <name val="Calibri"/>
      <family val="2"/>
      <charset val="186"/>
    </font>
    <font>
      <b/>
      <sz val="11"/>
      <name val="Calibri"/>
      <family val="2"/>
      <charset val="186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186"/>
    </font>
    <font>
      <sz val="10"/>
      <name val="Calibri"/>
      <family val="2"/>
    </font>
    <font>
      <u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  <charset val="186"/>
    </font>
    <font>
      <b/>
      <sz val="10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i/>
      <sz val="12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FF0000"/>
      <name val="Calibri"/>
      <family val="2"/>
    </font>
    <font>
      <sz val="11"/>
      <color rgb="FF006100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2" borderId="0" applyNumberFormat="0" applyBorder="0" applyAlignment="0" applyProtection="0"/>
  </cellStyleXfs>
  <cellXfs count="18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wrapText="1"/>
    </xf>
    <xf numFmtId="1" fontId="5" fillId="0" borderId="2" xfId="0" applyNumberFormat="1" applyFont="1" applyFill="1" applyBorder="1" applyAlignment="1">
      <alignment horizontal="center" vertical="top" shrinkToFit="1"/>
    </xf>
    <xf numFmtId="0" fontId="6" fillId="0" borderId="2" xfId="0" applyFont="1" applyFill="1" applyBorder="1" applyAlignment="1">
      <alignment horizontal="left" vertical="top" wrapText="1"/>
    </xf>
    <xf numFmtId="1" fontId="5" fillId="0" borderId="5" xfId="0" applyNumberFormat="1" applyFont="1" applyFill="1" applyBorder="1" applyAlignment="1">
      <alignment horizontal="center" vertical="top" shrinkToFit="1"/>
    </xf>
    <xf numFmtId="164" fontId="5" fillId="0" borderId="2" xfId="0" applyNumberFormat="1" applyFont="1" applyFill="1" applyBorder="1" applyAlignment="1">
      <alignment horizontal="center" vertical="top" shrinkToFit="1"/>
    </xf>
    <xf numFmtId="1" fontId="5" fillId="0" borderId="2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right" vertical="top" wrapText="1" indent="4"/>
    </xf>
    <xf numFmtId="164" fontId="5" fillId="0" borderId="5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vertical="top"/>
    </xf>
    <xf numFmtId="1" fontId="5" fillId="0" borderId="9" xfId="0" applyNumberFormat="1" applyFont="1" applyFill="1" applyBorder="1" applyAlignment="1">
      <alignment horizontal="center" vertical="top" shrinkToFit="1"/>
    </xf>
    <xf numFmtId="164" fontId="5" fillId="0" borderId="4" xfId="0" applyNumberFormat="1" applyFont="1" applyFill="1" applyBorder="1" applyAlignment="1">
      <alignment horizontal="center" vertical="top" shrinkToFit="1"/>
    </xf>
    <xf numFmtId="0" fontId="14" fillId="0" borderId="7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1" fontId="5" fillId="0" borderId="3" xfId="0" applyNumberFormat="1" applyFont="1" applyFill="1" applyBorder="1" applyAlignment="1">
      <alignment horizontal="center" vertical="top" shrinkToFit="1"/>
    </xf>
    <xf numFmtId="164" fontId="5" fillId="0" borderId="3" xfId="0" applyNumberFormat="1" applyFont="1" applyFill="1" applyBorder="1" applyAlignment="1">
      <alignment horizontal="center" vertical="top" shrinkToFit="1"/>
    </xf>
    <xf numFmtId="0" fontId="14" fillId="0" borderId="3" xfId="0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shrinkToFit="1"/>
    </xf>
    <xf numFmtId="1" fontId="5" fillId="0" borderId="3" xfId="0" applyNumberFormat="1" applyFont="1" applyFill="1" applyBorder="1" applyAlignment="1">
      <alignment horizontal="left" vertical="top" indent="1" shrinkToFit="1"/>
    </xf>
    <xf numFmtId="164" fontId="19" fillId="0" borderId="26" xfId="0" applyNumberFormat="1" applyFont="1" applyFill="1" applyBorder="1" applyAlignment="1">
      <alignment horizontal="center" vertical="top" shrinkToFit="1"/>
    </xf>
    <xf numFmtId="164" fontId="19" fillId="0" borderId="27" xfId="0" applyNumberFormat="1" applyFont="1" applyFill="1" applyBorder="1" applyAlignment="1">
      <alignment horizontal="center" vertical="top" shrinkToFit="1"/>
    </xf>
    <xf numFmtId="164" fontId="19" fillId="0" borderId="28" xfId="0" applyNumberFormat="1" applyFont="1" applyFill="1" applyBorder="1" applyAlignment="1">
      <alignment horizontal="center" vertical="top" shrinkToFit="1"/>
    </xf>
    <xf numFmtId="164" fontId="19" fillId="0" borderId="30" xfId="0" applyNumberFormat="1" applyFont="1" applyFill="1" applyBorder="1" applyAlignment="1">
      <alignment horizontal="center" vertical="top" shrinkToFit="1"/>
    </xf>
    <xf numFmtId="164" fontId="19" fillId="0" borderId="31" xfId="0" applyNumberFormat="1" applyFont="1" applyFill="1" applyBorder="1" applyAlignment="1">
      <alignment horizontal="center" vertical="top" shrinkToFit="1"/>
    </xf>
    <xf numFmtId="0" fontId="14" fillId="0" borderId="10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wrapText="1"/>
    </xf>
    <xf numFmtId="164" fontId="19" fillId="0" borderId="12" xfId="0" applyNumberFormat="1" applyFont="1" applyFill="1" applyBorder="1" applyAlignment="1">
      <alignment horizontal="center" vertical="top" shrinkToFit="1"/>
    </xf>
    <xf numFmtId="164" fontId="19" fillId="0" borderId="40" xfId="0" applyNumberFormat="1" applyFont="1" applyFill="1" applyBorder="1" applyAlignment="1">
      <alignment horizontal="center" vertical="top" shrinkToFit="1"/>
    </xf>
    <xf numFmtId="164" fontId="5" fillId="0" borderId="12" xfId="0" applyNumberFormat="1" applyFont="1" applyFill="1" applyBorder="1" applyAlignment="1">
      <alignment horizontal="center" vertical="top" shrinkToFit="1"/>
    </xf>
    <xf numFmtId="164" fontId="19" fillId="0" borderId="36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 vertical="top" shrinkToFit="1"/>
    </xf>
    <xf numFmtId="164" fontId="19" fillId="0" borderId="0" xfId="0" applyNumberFormat="1" applyFont="1" applyFill="1" applyBorder="1" applyAlignment="1">
      <alignment horizontal="center" vertical="top" shrinkToFit="1"/>
    </xf>
    <xf numFmtId="0" fontId="14" fillId="0" borderId="0" xfId="0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shrinkToFit="1"/>
    </xf>
    <xf numFmtId="0" fontId="6" fillId="0" borderId="4" xfId="0" applyFont="1" applyFill="1" applyBorder="1" applyAlignment="1">
      <alignment horizontal="left" vertical="top" wrapText="1"/>
    </xf>
    <xf numFmtId="1" fontId="19" fillId="0" borderId="35" xfId="0" applyNumberFormat="1" applyFont="1" applyFill="1" applyBorder="1" applyAlignment="1">
      <alignment horizontal="center" vertical="top" shrinkToFit="1"/>
    </xf>
    <xf numFmtId="164" fontId="19" fillId="0" borderId="35" xfId="0" applyNumberFormat="1" applyFont="1" applyFill="1" applyBorder="1" applyAlignment="1">
      <alignment horizontal="center" vertical="top" shrinkToFit="1"/>
    </xf>
    <xf numFmtId="164" fontId="5" fillId="0" borderId="9" xfId="0" applyNumberFormat="1" applyFont="1" applyFill="1" applyBorder="1" applyAlignment="1">
      <alignment horizontal="center" vertical="top" shrinkToFit="1"/>
    </xf>
    <xf numFmtId="0" fontId="14" fillId="0" borderId="32" xfId="0" applyFont="1" applyFill="1" applyBorder="1" applyAlignment="1">
      <alignment horizontal="center" vertical="top" wrapText="1"/>
    </xf>
    <xf numFmtId="1" fontId="19" fillId="0" borderId="0" xfId="0" applyNumberFormat="1" applyFont="1" applyFill="1" applyBorder="1" applyAlignment="1">
      <alignment horizontal="left" vertical="top" shrinkToFit="1"/>
    </xf>
    <xf numFmtId="0" fontId="20" fillId="0" borderId="2" xfId="0" applyFont="1" applyFill="1" applyBorder="1" applyAlignment="1">
      <alignment horizontal="center" vertical="top" wrapText="1"/>
    </xf>
    <xf numFmtId="1" fontId="19" fillId="0" borderId="0" xfId="0" applyNumberFormat="1" applyFont="1" applyFill="1" applyBorder="1" applyAlignment="1">
      <alignment horizontal="left" vertical="top" indent="1" shrinkToFit="1"/>
    </xf>
    <xf numFmtId="1" fontId="5" fillId="0" borderId="8" xfId="0" applyNumberFormat="1" applyFont="1" applyFill="1" applyBorder="1" applyAlignment="1">
      <alignment horizontal="right" vertical="top" shrinkToFit="1"/>
    </xf>
    <xf numFmtId="0" fontId="6" fillId="0" borderId="8" xfId="0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center" vertical="top" shrinkToFit="1"/>
    </xf>
    <xf numFmtId="164" fontId="5" fillId="0" borderId="13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wrapText="1"/>
    </xf>
    <xf numFmtId="164" fontId="5" fillId="0" borderId="26" xfId="0" applyNumberFormat="1" applyFont="1" applyFill="1" applyBorder="1" applyAlignment="1">
      <alignment horizontal="center" vertical="top" shrinkToFit="1"/>
    </xf>
    <xf numFmtId="1" fontId="4" fillId="0" borderId="8" xfId="0" applyNumberFormat="1" applyFont="1" applyFill="1" applyBorder="1" applyAlignment="1">
      <alignment horizontal="center" vertical="top" shrinkToFit="1"/>
    </xf>
    <xf numFmtId="1" fontId="4" fillId="0" borderId="13" xfId="0" applyNumberFormat="1" applyFont="1" applyFill="1" applyBorder="1" applyAlignment="1">
      <alignment horizontal="center" vertical="top" shrinkToFit="1"/>
    </xf>
    <xf numFmtId="1" fontId="4" fillId="0" borderId="48" xfId="0" applyNumberFormat="1" applyFont="1" applyFill="1" applyBorder="1" applyAlignment="1">
      <alignment horizontal="center" vertical="top" shrinkToFit="1"/>
    </xf>
    <xf numFmtId="1" fontId="4" fillId="0" borderId="0" xfId="0" applyNumberFormat="1" applyFont="1" applyFill="1" applyBorder="1" applyAlignment="1">
      <alignment horizontal="center" vertical="top" shrinkToFit="1"/>
    </xf>
    <xf numFmtId="1" fontId="5" fillId="0" borderId="32" xfId="0" applyNumberFormat="1" applyFont="1" applyFill="1" applyBorder="1" applyAlignment="1">
      <alignment horizontal="center" vertical="top" shrinkToFit="1"/>
    </xf>
    <xf numFmtId="164" fontId="5" fillId="0" borderId="32" xfId="0" applyNumberFormat="1" applyFont="1" applyFill="1" applyBorder="1" applyAlignment="1">
      <alignment horizontal="center" vertical="top" shrinkToFit="1"/>
    </xf>
    <xf numFmtId="164" fontId="5" fillId="0" borderId="1" xfId="0" applyNumberFormat="1" applyFont="1" applyFill="1" applyBorder="1" applyAlignment="1">
      <alignment horizontal="center" vertical="top" shrinkToFit="1"/>
    </xf>
    <xf numFmtId="0" fontId="14" fillId="0" borderId="34" xfId="0" applyFont="1" applyFill="1" applyBorder="1" applyAlignment="1">
      <alignment horizontal="left" vertical="top" wrapText="1"/>
    </xf>
    <xf numFmtId="1" fontId="19" fillId="0" borderId="34" xfId="0" applyNumberFormat="1" applyFont="1" applyFill="1" applyBorder="1" applyAlignment="1">
      <alignment horizontal="left" vertical="top" shrinkToFit="1"/>
    </xf>
    <xf numFmtId="1" fontId="19" fillId="0" borderId="15" xfId="0" applyNumberFormat="1" applyFont="1" applyFill="1" applyBorder="1" applyAlignment="1">
      <alignment horizontal="center" vertical="top" shrinkToFit="1"/>
    </xf>
    <xf numFmtId="164" fontId="5" fillId="0" borderId="0" xfId="0" applyNumberFormat="1" applyFont="1" applyFill="1" applyBorder="1" applyAlignment="1">
      <alignment horizontal="center" vertical="top" shrinkToFit="1"/>
    </xf>
    <xf numFmtId="164" fontId="5" fillId="0" borderId="8" xfId="0" applyNumberFormat="1" applyFont="1" applyFill="1" applyBorder="1" applyAlignment="1">
      <alignment horizontal="center" vertical="top" shrinkToFit="1"/>
    </xf>
    <xf numFmtId="0" fontId="14" fillId="0" borderId="55" xfId="0" applyFont="1" applyFill="1" applyBorder="1" applyAlignment="1">
      <alignment horizontal="center" vertical="top" wrapText="1"/>
    </xf>
    <xf numFmtId="0" fontId="14" fillId="0" borderId="34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left" vertical="top" wrapText="1"/>
    </xf>
    <xf numFmtId="0" fontId="14" fillId="0" borderId="5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164" fontId="21" fillId="2" borderId="12" xfId="1" applyNumberFormat="1" applyBorder="1" applyAlignment="1">
      <alignment horizontal="center" vertical="top" shrinkToFit="1"/>
    </xf>
    <xf numFmtId="0" fontId="21" fillId="0" borderId="0" xfId="1" applyFill="1" applyBorder="1" applyAlignment="1">
      <alignment horizontal="left" vertical="top"/>
    </xf>
    <xf numFmtId="0" fontId="0" fillId="0" borderId="0" xfId="0"/>
    <xf numFmtId="1" fontId="5" fillId="0" borderId="1" xfId="0" applyNumberFormat="1" applyFont="1" applyFill="1" applyBorder="1" applyAlignment="1">
      <alignment horizontal="center" vertical="top" shrinkToFit="1"/>
    </xf>
    <xf numFmtId="1" fontId="5" fillId="0" borderId="57" xfId="0" applyNumberFormat="1" applyFont="1" applyFill="1" applyBorder="1" applyAlignment="1">
      <alignment horizontal="center" vertical="top" shrinkToFit="1"/>
    </xf>
    <xf numFmtId="1" fontId="5" fillId="0" borderId="6" xfId="0" applyNumberFormat="1" applyFont="1" applyFill="1" applyBorder="1" applyAlignment="1">
      <alignment horizontal="center" vertical="top" shrinkToFit="1"/>
    </xf>
    <xf numFmtId="0" fontId="22" fillId="0" borderId="7" xfId="0" applyFont="1" applyBorder="1"/>
    <xf numFmtId="0" fontId="22" fillId="0" borderId="56" xfId="0" applyFont="1" applyBorder="1"/>
    <xf numFmtId="1" fontId="5" fillId="0" borderId="35" xfId="0" applyNumberFormat="1" applyFont="1" applyFill="1" applyBorder="1" applyAlignment="1">
      <alignment horizontal="center" vertical="top" shrinkToFit="1"/>
    </xf>
    <xf numFmtId="164" fontId="21" fillId="2" borderId="26" xfId="1" applyNumberFormat="1" applyBorder="1" applyAlignment="1">
      <alignment horizontal="center" vertical="top" shrinkToFit="1"/>
    </xf>
    <xf numFmtId="0" fontId="22" fillId="0" borderId="32" xfId="0" applyFont="1" applyBorder="1"/>
    <xf numFmtId="49" fontId="22" fillId="0" borderId="7" xfId="0" applyNumberFormat="1" applyFont="1" applyBorder="1"/>
    <xf numFmtId="1" fontId="22" fillId="0" borderId="7" xfId="0" applyNumberFormat="1" applyFont="1" applyBorder="1" applyAlignment="1">
      <alignment horizontal="center"/>
    </xf>
    <xf numFmtId="164" fontId="22" fillId="0" borderId="7" xfId="0" applyNumberFormat="1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top" wrapText="1"/>
    </xf>
    <xf numFmtId="0" fontId="0" fillId="3" borderId="42" xfId="0" applyFill="1" applyBorder="1" applyAlignment="1">
      <alignment horizontal="left" wrapText="1"/>
    </xf>
    <xf numFmtId="0" fontId="2" fillId="3" borderId="43" xfId="0" applyFont="1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wrapText="1"/>
    </xf>
    <xf numFmtId="0" fontId="0" fillId="3" borderId="43" xfId="0" applyFill="1" applyBorder="1" applyAlignment="1">
      <alignment horizontal="center" wrapText="1"/>
    </xf>
    <xf numFmtId="0" fontId="15" fillId="3" borderId="47" xfId="0" applyFont="1" applyFill="1" applyBorder="1" applyAlignment="1">
      <alignment horizontal="center" wrapText="1"/>
    </xf>
    <xf numFmtId="0" fontId="2" fillId="3" borderId="46" xfId="0" applyFont="1" applyFill="1" applyBorder="1" applyAlignment="1">
      <alignment horizontal="center" vertical="top" wrapText="1"/>
    </xf>
    <xf numFmtId="0" fontId="0" fillId="3" borderId="54" xfId="0" applyFill="1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47" xfId="0" applyFill="1" applyBorder="1" applyAlignment="1">
      <alignment horizontal="center" wrapText="1"/>
    </xf>
    <xf numFmtId="0" fontId="15" fillId="3" borderId="44" xfId="0" applyFont="1" applyFill="1" applyBorder="1" applyAlignment="1">
      <alignment horizontal="center" wrapText="1"/>
    </xf>
    <xf numFmtId="0" fontId="0" fillId="3" borderId="29" xfId="0" applyFill="1" applyBorder="1" applyAlignment="1">
      <alignment horizontal="left" wrapText="1"/>
    </xf>
    <xf numFmtId="0" fontId="2" fillId="3" borderId="54" xfId="0" applyFont="1" applyFill="1" applyBorder="1" applyAlignment="1">
      <alignment horizontal="center" vertical="top" wrapText="1"/>
    </xf>
    <xf numFmtId="0" fontId="15" fillId="3" borderId="51" xfId="0" applyFont="1" applyFill="1" applyBorder="1" applyAlignment="1">
      <alignment horizontal="center" wrapText="1"/>
    </xf>
    <xf numFmtId="0" fontId="12" fillId="3" borderId="43" xfId="0" applyFont="1" applyFill="1" applyBorder="1" applyAlignment="1">
      <alignment horizontal="center" vertical="top" wrapText="1"/>
    </xf>
    <xf numFmtId="0" fontId="12" fillId="3" borderId="43" xfId="0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top" shrinkToFit="1"/>
    </xf>
    <xf numFmtId="1" fontId="19" fillId="0" borderId="25" xfId="0" applyNumberFormat="1" applyFont="1" applyFill="1" applyBorder="1" applyAlignment="1">
      <alignment horizontal="center" vertical="top" shrinkToFit="1"/>
    </xf>
    <xf numFmtId="1" fontId="19" fillId="0" borderId="37" xfId="0" applyNumberFormat="1" applyFont="1" applyFill="1" applyBorder="1" applyAlignment="1">
      <alignment horizontal="center" vertical="top" shrinkToFit="1"/>
    </xf>
    <xf numFmtId="1" fontId="19" fillId="0" borderId="38" xfId="0" applyNumberFormat="1" applyFont="1" applyFill="1" applyBorder="1" applyAlignment="1">
      <alignment horizontal="center" vertical="top" shrinkToFit="1"/>
    </xf>
    <xf numFmtId="1" fontId="19" fillId="0" borderId="18" xfId="0" applyNumberFormat="1" applyFont="1" applyFill="1" applyBorder="1" applyAlignment="1">
      <alignment horizontal="left" vertical="top" shrinkToFit="1"/>
    </xf>
    <xf numFmtId="1" fontId="19" fillId="0" borderId="19" xfId="0" applyNumberFormat="1" applyFont="1" applyFill="1" applyBorder="1" applyAlignment="1">
      <alignment horizontal="left" vertical="top" shrinkToFit="1"/>
    </xf>
    <xf numFmtId="1" fontId="19" fillId="0" borderId="15" xfId="0" applyNumberFormat="1" applyFont="1" applyFill="1" applyBorder="1" applyAlignment="1">
      <alignment horizontal="left" vertical="top" shrinkToFit="1"/>
    </xf>
    <xf numFmtId="0" fontId="16" fillId="0" borderId="0" xfId="0" applyFont="1" applyFill="1" applyBorder="1" applyAlignment="1">
      <alignment horizontal="left" vertical="top"/>
    </xf>
    <xf numFmtId="1" fontId="19" fillId="0" borderId="41" xfId="0" applyNumberFormat="1" applyFont="1" applyFill="1" applyBorder="1" applyAlignment="1">
      <alignment horizontal="left" vertical="top" shrinkToFit="1"/>
    </xf>
    <xf numFmtId="1" fontId="19" fillId="0" borderId="1" xfId="0" applyNumberFormat="1" applyFont="1" applyFill="1" applyBorder="1" applyAlignment="1">
      <alignment horizontal="left" vertical="top" shrinkToFit="1"/>
    </xf>
    <xf numFmtId="1" fontId="19" fillId="0" borderId="22" xfId="0" applyNumberFormat="1" applyFont="1" applyFill="1" applyBorder="1" applyAlignment="1">
      <alignment horizontal="center" vertical="top" shrinkToFit="1"/>
    </xf>
    <xf numFmtId="0" fontId="1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" fontId="19" fillId="0" borderId="20" xfId="0" applyNumberFormat="1" applyFont="1" applyFill="1" applyBorder="1" applyAlignment="1">
      <alignment horizontal="left" vertical="top" shrinkToFit="1"/>
    </xf>
    <xf numFmtId="1" fontId="19" fillId="0" borderId="6" xfId="0" applyNumberFormat="1" applyFont="1" applyFill="1" applyBorder="1" applyAlignment="1">
      <alignment horizontal="left" vertical="top" shrinkToFit="1"/>
    </xf>
    <xf numFmtId="1" fontId="19" fillId="0" borderId="18" xfId="0" applyNumberFormat="1" applyFont="1" applyFill="1" applyBorder="1" applyAlignment="1">
      <alignment horizontal="center" vertical="top" shrinkToFit="1"/>
    </xf>
    <xf numFmtId="1" fontId="19" fillId="0" borderId="23" xfId="0" applyNumberFormat="1" applyFont="1" applyFill="1" applyBorder="1" applyAlignment="1">
      <alignment horizontal="center" vertical="top" shrinkToFit="1"/>
    </xf>
    <xf numFmtId="1" fontId="19" fillId="0" borderId="37" xfId="0" applyNumberFormat="1" applyFont="1" applyFill="1" applyBorder="1" applyAlignment="1">
      <alignment horizontal="left" vertical="top" shrinkToFit="1"/>
    </xf>
    <xf numFmtId="1" fontId="19" fillId="0" borderId="39" xfId="0" applyNumberFormat="1" applyFont="1" applyFill="1" applyBorder="1" applyAlignment="1">
      <alignment horizontal="left" vertical="top" shrinkToFit="1"/>
    </xf>
    <xf numFmtId="1" fontId="19" fillId="0" borderId="38" xfId="0" applyNumberFormat="1" applyFont="1" applyFill="1" applyBorder="1" applyAlignment="1">
      <alignment horizontal="left" vertical="top" shrinkToFit="1"/>
    </xf>
    <xf numFmtId="1" fontId="19" fillId="0" borderId="41" xfId="0" applyNumberFormat="1" applyFont="1" applyFill="1" applyBorder="1" applyAlignment="1">
      <alignment horizontal="center" vertical="top" shrinkToFit="1"/>
    </xf>
    <xf numFmtId="1" fontId="19" fillId="0" borderId="45" xfId="0" applyNumberFormat="1" applyFont="1" applyFill="1" applyBorder="1" applyAlignment="1">
      <alignment horizontal="center" vertical="top" shrinkToFit="1"/>
    </xf>
    <xf numFmtId="0" fontId="14" fillId="0" borderId="4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52" xfId="0" applyFont="1" applyFill="1" applyBorder="1" applyAlignment="1">
      <alignment horizontal="center" vertical="top" wrapText="1"/>
    </xf>
    <xf numFmtId="0" fontId="14" fillId="0" borderId="53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left" vertical="top" wrapText="1"/>
    </xf>
    <xf numFmtId="0" fontId="14" fillId="0" borderId="54" xfId="0" applyFont="1" applyFill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52" xfId="0" applyFont="1" applyFill="1" applyBorder="1" applyAlignment="1">
      <alignment horizontal="left" vertical="top" wrapText="1"/>
    </xf>
    <xf numFmtId="0" fontId="14" fillId="0" borderId="5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1" fontId="19" fillId="0" borderId="39" xfId="0" applyNumberFormat="1" applyFont="1" applyFill="1" applyBorder="1" applyAlignment="1">
      <alignment horizontal="center" vertical="top" shrinkToFit="1"/>
    </xf>
    <xf numFmtId="1" fontId="19" fillId="0" borderId="14" xfId="0" applyNumberFormat="1" applyFont="1" applyFill="1" applyBorder="1" applyAlignment="1">
      <alignment horizontal="left" vertical="top" shrinkToFit="1"/>
    </xf>
    <xf numFmtId="1" fontId="19" fillId="0" borderId="19" xfId="0" applyNumberFormat="1" applyFont="1" applyFill="1" applyBorder="1" applyAlignment="1">
      <alignment horizontal="center" vertical="top" shrinkToFit="1"/>
    </xf>
    <xf numFmtId="1" fontId="19" fillId="0" borderId="20" xfId="0" applyNumberFormat="1" applyFont="1" applyFill="1" applyBorder="1" applyAlignment="1">
      <alignment horizontal="center" vertical="top" shrinkToFit="1"/>
    </xf>
    <xf numFmtId="1" fontId="19" fillId="0" borderId="6" xfId="0" applyNumberFormat="1" applyFont="1" applyFill="1" applyBorder="1" applyAlignment="1">
      <alignment horizontal="center" vertical="top" shrinkToFit="1"/>
    </xf>
    <xf numFmtId="0" fontId="11" fillId="0" borderId="37" xfId="0" applyFont="1" applyFill="1" applyBorder="1" applyAlignment="1">
      <alignment horizontal="left" vertical="top" wrapText="1"/>
    </xf>
    <xf numFmtId="0" fontId="11" fillId="0" borderId="39" xfId="0" applyFont="1" applyFill="1" applyBorder="1" applyAlignment="1">
      <alignment horizontal="left" vertical="top" wrapText="1"/>
    </xf>
    <xf numFmtId="0" fontId="11" fillId="0" borderId="38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49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33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 wrapText="1" indent="1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 indent="5"/>
    </xf>
    <xf numFmtId="0" fontId="3" fillId="0" borderId="36" xfId="0" applyFont="1" applyFill="1" applyBorder="1" applyAlignment="1">
      <alignment horizontal="left" vertical="top" wrapText="1" indent="5"/>
    </xf>
    <xf numFmtId="0" fontId="3" fillId="0" borderId="37" xfId="0" applyFont="1" applyFill="1" applyBorder="1" applyAlignment="1">
      <alignment horizontal="left" vertical="top" wrapText="1" indent="6"/>
    </xf>
    <xf numFmtId="0" fontId="3" fillId="0" borderId="39" xfId="0" applyFont="1" applyFill="1" applyBorder="1" applyAlignment="1">
      <alignment horizontal="left" vertical="top" wrapText="1" indent="6"/>
    </xf>
    <xf numFmtId="1" fontId="19" fillId="0" borderId="14" xfId="0" applyNumberFormat="1" applyFont="1" applyFill="1" applyBorder="1" applyAlignment="1">
      <alignment horizontal="left" vertical="top" indent="1" shrinkToFit="1"/>
    </xf>
    <xf numFmtId="1" fontId="19" fillId="0" borderId="49" xfId="0" applyNumberFormat="1" applyFont="1" applyFill="1" applyBorder="1" applyAlignment="1">
      <alignment horizontal="left" vertical="top" indent="1" shrinkToFit="1"/>
    </xf>
    <xf numFmtId="1" fontId="19" fillId="0" borderId="34" xfId="0" applyNumberFormat="1" applyFont="1" applyFill="1" applyBorder="1" applyAlignment="1">
      <alignment horizontal="left" vertical="top" indent="1" shrinkToFit="1"/>
    </xf>
    <xf numFmtId="1" fontId="19" fillId="0" borderId="50" xfId="0" applyNumberFormat="1" applyFont="1" applyFill="1" applyBorder="1" applyAlignment="1">
      <alignment horizontal="left" vertical="top" indent="1" shrinkToFit="1"/>
    </xf>
    <xf numFmtId="1" fontId="19" fillId="0" borderId="16" xfId="0" applyNumberFormat="1" applyFont="1" applyFill="1" applyBorder="1" applyAlignment="1">
      <alignment horizontal="left" vertical="top" indent="1" shrinkToFit="1"/>
    </xf>
    <xf numFmtId="1" fontId="19" fillId="0" borderId="33" xfId="0" applyNumberFormat="1" applyFont="1" applyFill="1" applyBorder="1" applyAlignment="1">
      <alignment horizontal="left" vertical="top" indent="1" shrinkToFit="1"/>
    </xf>
    <xf numFmtId="0" fontId="14" fillId="0" borderId="34" xfId="0" applyFont="1" applyFill="1" applyBorder="1" applyAlignment="1">
      <alignment horizontal="left" vertical="top" wrapText="1"/>
    </xf>
    <xf numFmtId="0" fontId="14" fillId="0" borderId="50" xfId="0" applyFont="1" applyFill="1" applyBorder="1" applyAlignment="1">
      <alignment horizontal="left" vertical="top" wrapText="1"/>
    </xf>
    <xf numFmtId="1" fontId="19" fillId="0" borderId="49" xfId="0" applyNumberFormat="1" applyFont="1" applyFill="1" applyBorder="1" applyAlignment="1">
      <alignment horizontal="left" vertical="top" shrinkToFit="1"/>
    </xf>
    <xf numFmtId="1" fontId="19" fillId="0" borderId="34" xfId="0" applyNumberFormat="1" applyFont="1" applyFill="1" applyBorder="1" applyAlignment="1">
      <alignment horizontal="left" vertical="top" shrinkToFit="1"/>
    </xf>
    <xf numFmtId="1" fontId="19" fillId="0" borderId="50" xfId="0" applyNumberFormat="1" applyFont="1" applyFill="1" applyBorder="1" applyAlignment="1">
      <alignment horizontal="left" vertical="top" shrinkToFit="1"/>
    </xf>
    <xf numFmtId="1" fontId="19" fillId="0" borderId="16" xfId="0" applyNumberFormat="1" applyFont="1" applyFill="1" applyBorder="1" applyAlignment="1">
      <alignment horizontal="left" vertical="top" shrinkToFit="1"/>
    </xf>
    <xf numFmtId="1" fontId="19" fillId="0" borderId="33" xfId="0" applyNumberFormat="1" applyFont="1" applyFill="1" applyBorder="1" applyAlignment="1">
      <alignment horizontal="left" vertical="top" shrinkToFit="1"/>
    </xf>
    <xf numFmtId="1" fontId="19" fillId="0" borderId="21" xfId="0" applyNumberFormat="1" applyFont="1" applyFill="1" applyBorder="1" applyAlignment="1">
      <alignment horizontal="left" vertical="top" shrinkToFit="1"/>
    </xf>
    <xf numFmtId="1" fontId="19" fillId="0" borderId="22" xfId="0" applyNumberFormat="1" applyFont="1" applyFill="1" applyBorder="1" applyAlignment="1">
      <alignment horizontal="left" vertical="top" shrinkToFit="1"/>
    </xf>
    <xf numFmtId="1" fontId="19" fillId="0" borderId="24" xfId="0" applyNumberFormat="1" applyFont="1" applyFill="1" applyBorder="1" applyAlignment="1">
      <alignment horizontal="center" vertical="top" shrinkToFi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1" fontId="19" fillId="0" borderId="37" xfId="0" applyNumberFormat="1" applyFont="1" applyFill="1" applyBorder="1" applyAlignment="1">
      <alignment horizontal="left" vertical="top" indent="1" shrinkToFit="1"/>
    </xf>
    <xf numFmtId="1" fontId="19" fillId="0" borderId="39" xfId="0" applyNumberFormat="1" applyFont="1" applyFill="1" applyBorder="1" applyAlignment="1">
      <alignment horizontal="left" vertical="top" indent="1" shrinkToFit="1"/>
    </xf>
    <xf numFmtId="1" fontId="19" fillId="0" borderId="38" xfId="0" applyNumberFormat="1" applyFont="1" applyFill="1" applyBorder="1" applyAlignment="1">
      <alignment horizontal="left" vertical="top" indent="1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4"/>
  <sheetViews>
    <sheetView tabSelected="1" topLeftCell="A223" workbookViewId="0">
      <selection activeCell="L8" sqref="L8"/>
    </sheetView>
  </sheetViews>
  <sheetFormatPr defaultRowHeight="12.75" x14ac:dyDescent="0.2"/>
  <cols>
    <col min="1" max="1" width="5.83203125" customWidth="1"/>
    <col min="2" max="2" width="35.5" customWidth="1"/>
    <col min="3" max="3" width="12.6640625" style="11" customWidth="1"/>
    <col min="4" max="4" width="14.1640625" style="11" customWidth="1"/>
    <col min="5" max="5" width="16.6640625" style="11" customWidth="1"/>
    <col min="6" max="6" width="18.1640625" style="11" customWidth="1"/>
  </cols>
  <sheetData>
    <row r="1" spans="1:9" ht="16.5" customHeight="1" x14ac:dyDescent="0.2">
      <c r="A1" s="155" t="s">
        <v>174</v>
      </c>
      <c r="B1" s="155"/>
      <c r="C1" s="155"/>
      <c r="D1"/>
      <c r="E1"/>
      <c r="F1"/>
    </row>
    <row r="2" spans="1:9" ht="43.5" customHeight="1" x14ac:dyDescent="0.2">
      <c r="A2" s="156" t="s">
        <v>0</v>
      </c>
      <c r="B2" s="156"/>
      <c r="C2" s="156"/>
      <c r="D2"/>
      <c r="E2"/>
      <c r="F2"/>
    </row>
    <row r="3" spans="1:9" ht="14.45" customHeight="1" x14ac:dyDescent="0.2">
      <c r="A3" s="157" t="s">
        <v>1</v>
      </c>
      <c r="B3" s="157"/>
      <c r="C3" s="157"/>
      <c r="D3"/>
      <c r="E3"/>
      <c r="F3"/>
    </row>
    <row r="4" spans="1:9" ht="39" customHeight="1" x14ac:dyDescent="0.2">
      <c r="A4" s="158" t="s">
        <v>169</v>
      </c>
      <c r="B4" s="158"/>
      <c r="C4" s="158"/>
      <c r="D4" s="158"/>
      <c r="E4" s="158"/>
      <c r="F4" s="158"/>
      <c r="G4" s="1"/>
      <c r="I4" s="17"/>
    </row>
    <row r="5" spans="1:9" ht="16.5" customHeight="1" thickBot="1" x14ac:dyDescent="0.25">
      <c r="A5" s="159" t="s">
        <v>2</v>
      </c>
      <c r="B5" s="159"/>
      <c r="C5" s="159"/>
      <c r="D5" s="159"/>
      <c r="E5" s="159"/>
      <c r="F5" s="159"/>
      <c r="G5" s="35"/>
    </row>
    <row r="6" spans="1:9" ht="16.5" customHeight="1" thickBot="1" x14ac:dyDescent="0.25">
      <c r="A6" s="160" t="s">
        <v>3</v>
      </c>
      <c r="B6" s="162" t="s">
        <v>4</v>
      </c>
      <c r="C6" s="164" t="s">
        <v>5</v>
      </c>
      <c r="D6" s="165"/>
      <c r="E6" s="165"/>
      <c r="F6" s="153" t="s">
        <v>6</v>
      </c>
      <c r="G6" s="39"/>
    </row>
    <row r="7" spans="1:9" ht="31.5" customHeight="1" thickBot="1" x14ac:dyDescent="0.25">
      <c r="A7" s="161"/>
      <c r="B7" s="163"/>
      <c r="C7" s="36" t="s">
        <v>7</v>
      </c>
      <c r="D7" s="37" t="s">
        <v>8</v>
      </c>
      <c r="E7" s="38" t="s">
        <v>9</v>
      </c>
      <c r="F7" s="154"/>
    </row>
    <row r="8" spans="1:9" ht="16.5" customHeight="1" thickBot="1" x14ac:dyDescent="0.25">
      <c r="A8" s="59">
        <v>1</v>
      </c>
      <c r="B8" s="60">
        <v>2</v>
      </c>
      <c r="C8" s="61">
        <v>3</v>
      </c>
      <c r="D8" s="61">
        <v>4</v>
      </c>
      <c r="E8" s="62">
        <v>5</v>
      </c>
      <c r="F8" s="61">
        <v>6</v>
      </c>
    </row>
    <row r="9" spans="1:9" ht="18" customHeight="1" thickBot="1" x14ac:dyDescent="0.25">
      <c r="A9" s="92"/>
      <c r="B9" s="97" t="s">
        <v>10</v>
      </c>
      <c r="C9" s="98"/>
      <c r="D9" s="98"/>
      <c r="E9" s="99"/>
      <c r="F9" s="100"/>
      <c r="G9" s="8"/>
    </row>
    <row r="10" spans="1:9" ht="16.5" customHeight="1" x14ac:dyDescent="0.2">
      <c r="A10" s="12">
        <v>1</v>
      </c>
      <c r="B10" s="86" t="s">
        <v>219</v>
      </c>
      <c r="C10" s="79">
        <v>0</v>
      </c>
      <c r="D10" s="13">
        <v>0.06</v>
      </c>
      <c r="E10" s="48">
        <v>0.06</v>
      </c>
      <c r="F10" s="49" t="s">
        <v>170</v>
      </c>
      <c r="G10" s="9"/>
    </row>
    <row r="11" spans="1:9" ht="16.5" customHeight="1" x14ac:dyDescent="0.2">
      <c r="A11" s="5">
        <v>2</v>
      </c>
      <c r="B11" s="82" t="s">
        <v>218</v>
      </c>
      <c r="C11" s="80">
        <v>0</v>
      </c>
      <c r="D11" s="64">
        <v>0.11</v>
      </c>
      <c r="E11" s="65">
        <v>0.11</v>
      </c>
      <c r="F11" s="49" t="s">
        <v>170</v>
      </c>
      <c r="G11" s="9"/>
    </row>
    <row r="12" spans="1:9" ht="16.5" customHeight="1" x14ac:dyDescent="0.2">
      <c r="A12" s="5">
        <v>3</v>
      </c>
      <c r="B12" s="82" t="s">
        <v>217</v>
      </c>
      <c r="C12" s="81">
        <v>0</v>
      </c>
      <c r="D12" s="6">
        <v>0.13</v>
      </c>
      <c r="E12" s="10">
        <v>0.13</v>
      </c>
      <c r="F12" s="14" t="s">
        <v>170</v>
      </c>
      <c r="G12" s="9"/>
    </row>
    <row r="13" spans="1:9" ht="16.5" customHeight="1" x14ac:dyDescent="0.2">
      <c r="A13" s="5">
        <v>4</v>
      </c>
      <c r="B13" s="82" t="s">
        <v>216</v>
      </c>
      <c r="C13" s="81">
        <v>0</v>
      </c>
      <c r="D13" s="6">
        <v>0.04</v>
      </c>
      <c r="E13" s="10">
        <v>0.04</v>
      </c>
      <c r="F13" s="14" t="s">
        <v>170</v>
      </c>
      <c r="G13" s="9"/>
    </row>
    <row r="14" spans="1:9" ht="18" customHeight="1" x14ac:dyDescent="0.2">
      <c r="A14" s="5">
        <v>5</v>
      </c>
      <c r="B14" s="82" t="s">
        <v>215</v>
      </c>
      <c r="C14" s="81">
        <v>0</v>
      </c>
      <c r="D14" s="6">
        <v>1.1200000000000001</v>
      </c>
      <c r="E14" s="10">
        <v>1.1200000000000001</v>
      </c>
      <c r="F14" s="14" t="s">
        <v>171</v>
      </c>
      <c r="G14" s="9"/>
    </row>
    <row r="15" spans="1:9" ht="16.5" customHeight="1" x14ac:dyDescent="0.2">
      <c r="A15" s="5">
        <v>6</v>
      </c>
      <c r="B15" s="82" t="s">
        <v>214</v>
      </c>
      <c r="C15" s="81">
        <v>0</v>
      </c>
      <c r="D15" s="6">
        <v>0.2</v>
      </c>
      <c r="E15" s="10">
        <v>0.2</v>
      </c>
      <c r="F15" s="14" t="s">
        <v>170</v>
      </c>
      <c r="G15" s="9"/>
    </row>
    <row r="16" spans="1:9" ht="16.5" customHeight="1" x14ac:dyDescent="0.2">
      <c r="A16" s="5">
        <v>7</v>
      </c>
      <c r="B16" s="82" t="s">
        <v>213</v>
      </c>
      <c r="C16" s="81">
        <v>0</v>
      </c>
      <c r="D16" s="6">
        <v>0.16</v>
      </c>
      <c r="E16" s="10">
        <v>0.16</v>
      </c>
      <c r="F16" s="14" t="s">
        <v>170</v>
      </c>
      <c r="G16" s="9"/>
    </row>
    <row r="17" spans="1:7" ht="16.5" customHeight="1" x14ac:dyDescent="0.2">
      <c r="A17" s="5">
        <v>8</v>
      </c>
      <c r="B17" s="83" t="s">
        <v>212</v>
      </c>
      <c r="C17" s="84">
        <v>0</v>
      </c>
      <c r="D17" s="20">
        <v>1.45</v>
      </c>
      <c r="E17" s="22">
        <v>1.45</v>
      </c>
      <c r="F17" s="74" t="s">
        <v>171</v>
      </c>
      <c r="G17" s="9"/>
    </row>
    <row r="18" spans="1:7" s="78" customFormat="1" ht="16.5" customHeight="1" x14ac:dyDescent="0.2">
      <c r="A18" s="5">
        <v>9</v>
      </c>
      <c r="B18" s="87" t="s">
        <v>220</v>
      </c>
      <c r="C18" s="88">
        <v>0</v>
      </c>
      <c r="D18" s="89">
        <v>0.1</v>
      </c>
      <c r="E18" s="89">
        <v>0.1</v>
      </c>
      <c r="F18" s="90" t="s">
        <v>197</v>
      </c>
    </row>
    <row r="19" spans="1:7" ht="16.5" customHeight="1" x14ac:dyDescent="0.2">
      <c r="A19" s="5">
        <v>10</v>
      </c>
      <c r="B19" s="86" t="s">
        <v>211</v>
      </c>
      <c r="C19" s="79">
        <v>0</v>
      </c>
      <c r="D19" s="13">
        <v>0.08</v>
      </c>
      <c r="E19" s="48">
        <v>0.08</v>
      </c>
      <c r="F19" s="49" t="s">
        <v>170</v>
      </c>
      <c r="G19" s="9"/>
    </row>
    <row r="20" spans="1:7" ht="16.5" customHeight="1" x14ac:dyDescent="0.2">
      <c r="A20" s="5">
        <v>11</v>
      </c>
      <c r="B20" s="82" t="s">
        <v>210</v>
      </c>
      <c r="C20" s="81">
        <v>0</v>
      </c>
      <c r="D20" s="6">
        <v>0.21</v>
      </c>
      <c r="E20" s="10">
        <v>0.21</v>
      </c>
      <c r="F20" s="14" t="s">
        <v>170</v>
      </c>
      <c r="G20" s="9"/>
    </row>
    <row r="21" spans="1:7" ht="16.5" customHeight="1" x14ac:dyDescent="0.2">
      <c r="A21" s="5">
        <v>12</v>
      </c>
      <c r="B21" s="82" t="s">
        <v>208</v>
      </c>
      <c r="C21" s="81">
        <v>0</v>
      </c>
      <c r="D21" s="6">
        <v>0.11</v>
      </c>
      <c r="E21" s="10">
        <v>0.11</v>
      </c>
      <c r="F21" s="14" t="s">
        <v>170</v>
      </c>
      <c r="G21" s="9"/>
    </row>
    <row r="22" spans="1:7" ht="16.5" customHeight="1" x14ac:dyDescent="0.2">
      <c r="A22" s="5">
        <v>13</v>
      </c>
      <c r="B22" s="82" t="s">
        <v>209</v>
      </c>
      <c r="C22" s="81">
        <v>0</v>
      </c>
      <c r="D22" s="6">
        <v>0.25</v>
      </c>
      <c r="E22" s="10">
        <v>0.25</v>
      </c>
      <c r="F22" s="14" t="s">
        <v>170</v>
      </c>
      <c r="G22" s="9"/>
    </row>
    <row r="23" spans="1:7" ht="16.5" customHeight="1" x14ac:dyDescent="0.2">
      <c r="A23" s="5">
        <v>14</v>
      </c>
      <c r="B23" s="82" t="s">
        <v>207</v>
      </c>
      <c r="C23" s="81">
        <v>0</v>
      </c>
      <c r="D23" s="6">
        <v>0.17</v>
      </c>
      <c r="E23" s="10">
        <v>0.17</v>
      </c>
      <c r="F23" s="14" t="s">
        <v>170</v>
      </c>
      <c r="G23" s="9"/>
    </row>
    <row r="24" spans="1:7" ht="16.5" customHeight="1" x14ac:dyDescent="0.2">
      <c r="A24" s="5">
        <v>15</v>
      </c>
      <c r="B24" s="82" t="s">
        <v>202</v>
      </c>
      <c r="C24" s="81">
        <v>0</v>
      </c>
      <c r="D24" s="6">
        <v>0.89300000000000002</v>
      </c>
      <c r="E24" s="10">
        <v>0.89300000000000002</v>
      </c>
      <c r="F24" s="14" t="s">
        <v>170</v>
      </c>
      <c r="G24" s="9"/>
    </row>
    <row r="25" spans="1:7" ht="16.5" customHeight="1" x14ac:dyDescent="0.2">
      <c r="A25" s="5">
        <v>16</v>
      </c>
      <c r="B25" s="82" t="s">
        <v>203</v>
      </c>
      <c r="C25" s="81">
        <v>0</v>
      </c>
      <c r="D25" s="6">
        <v>0.06</v>
      </c>
      <c r="E25" s="10">
        <v>0.06</v>
      </c>
      <c r="F25" s="14" t="s">
        <v>170</v>
      </c>
      <c r="G25" s="9"/>
    </row>
    <row r="26" spans="1:7" ht="16.5" customHeight="1" x14ac:dyDescent="0.2">
      <c r="A26" s="5">
        <v>17</v>
      </c>
      <c r="B26" s="82" t="s">
        <v>205</v>
      </c>
      <c r="C26" s="81">
        <v>0</v>
      </c>
      <c r="D26" s="6">
        <v>0.21</v>
      </c>
      <c r="E26" s="10">
        <v>0.21</v>
      </c>
      <c r="F26" s="14" t="s">
        <v>170</v>
      </c>
      <c r="G26" s="9"/>
    </row>
    <row r="27" spans="1:7" ht="16.5" customHeight="1" x14ac:dyDescent="0.2">
      <c r="A27" s="5">
        <v>18</v>
      </c>
      <c r="B27" s="82" t="s">
        <v>206</v>
      </c>
      <c r="C27" s="81">
        <v>0</v>
      </c>
      <c r="D27" s="6">
        <v>0.08</v>
      </c>
      <c r="E27" s="10">
        <v>0.08</v>
      </c>
      <c r="F27" s="14" t="s">
        <v>170</v>
      </c>
      <c r="G27" s="9"/>
    </row>
    <row r="28" spans="1:7" ht="16.5" customHeight="1" x14ac:dyDescent="0.2">
      <c r="A28" s="5">
        <v>19</v>
      </c>
      <c r="B28" s="82" t="s">
        <v>204</v>
      </c>
      <c r="C28" s="81">
        <v>0</v>
      </c>
      <c r="D28" s="6">
        <v>0.13</v>
      </c>
      <c r="E28" s="10">
        <v>0.13</v>
      </c>
      <c r="F28" s="14" t="s">
        <v>170</v>
      </c>
      <c r="G28" s="9"/>
    </row>
    <row r="29" spans="1:7" ht="16.5" customHeight="1" x14ac:dyDescent="0.2">
      <c r="A29" s="5">
        <v>20</v>
      </c>
      <c r="B29" s="82" t="s">
        <v>201</v>
      </c>
      <c r="C29" s="81">
        <v>0</v>
      </c>
      <c r="D29" s="6">
        <v>0.11</v>
      </c>
      <c r="E29" s="10">
        <v>0.11</v>
      </c>
      <c r="F29" s="14" t="s">
        <v>170</v>
      </c>
      <c r="G29" s="9"/>
    </row>
    <row r="30" spans="1:7" ht="16.5" customHeight="1" x14ac:dyDescent="0.2">
      <c r="A30" s="5">
        <v>21</v>
      </c>
      <c r="B30" s="82" t="s">
        <v>198</v>
      </c>
      <c r="C30" s="81">
        <v>0</v>
      </c>
      <c r="D30" s="6">
        <v>0.15</v>
      </c>
      <c r="E30" s="10">
        <v>0.15</v>
      </c>
      <c r="F30" s="14" t="s">
        <v>170</v>
      </c>
      <c r="G30" s="9"/>
    </row>
    <row r="31" spans="1:7" ht="16.5" customHeight="1" x14ac:dyDescent="0.2">
      <c r="A31" s="5">
        <v>22</v>
      </c>
      <c r="B31" s="82" t="s">
        <v>200</v>
      </c>
      <c r="C31" s="81">
        <v>0</v>
      </c>
      <c r="D31" s="6">
        <v>7.0000000000000007E-2</v>
      </c>
      <c r="E31" s="10">
        <v>7.0000000000000007E-2</v>
      </c>
      <c r="F31" s="14" t="s">
        <v>170</v>
      </c>
      <c r="G31" s="9"/>
    </row>
    <row r="32" spans="1:7" ht="16.5" customHeight="1" thickBot="1" x14ac:dyDescent="0.25">
      <c r="A32" s="5">
        <v>23</v>
      </c>
      <c r="B32" s="83" t="s">
        <v>199</v>
      </c>
      <c r="C32" s="84">
        <v>0</v>
      </c>
      <c r="D32" s="20">
        <v>0.15</v>
      </c>
      <c r="E32" s="10">
        <v>0.15</v>
      </c>
      <c r="F32" s="14" t="s">
        <v>170</v>
      </c>
      <c r="G32" s="9"/>
    </row>
    <row r="33" spans="1:7" ht="16.5" customHeight="1" thickBot="1" x14ac:dyDescent="0.25">
      <c r="A33" s="124" t="s">
        <v>192</v>
      </c>
      <c r="B33" s="125"/>
      <c r="C33" s="125"/>
      <c r="D33" s="126"/>
      <c r="E33" s="76">
        <f>SUM(E10:E32)</f>
        <v>6.0430000000000001</v>
      </c>
      <c r="F33" s="43"/>
      <c r="G33" s="9"/>
    </row>
    <row r="34" spans="1:7" ht="16.5" customHeight="1" x14ac:dyDescent="0.2">
      <c r="A34" s="115" t="s">
        <v>180</v>
      </c>
      <c r="B34" s="116"/>
      <c r="C34" s="127" t="s">
        <v>177</v>
      </c>
      <c r="D34" s="128"/>
      <c r="E34" s="32">
        <f>SUM(E17+E14)</f>
        <v>2.5700000000000003</v>
      </c>
      <c r="F34" s="43"/>
      <c r="G34" s="9"/>
    </row>
    <row r="35" spans="1:7" ht="16.5" customHeight="1" thickBot="1" x14ac:dyDescent="0.25">
      <c r="A35" s="107"/>
      <c r="B35" s="117"/>
      <c r="C35" s="107" t="s">
        <v>178</v>
      </c>
      <c r="D35" s="108"/>
      <c r="E35" s="26">
        <f>SUM(E11+E10+E12+E13+E16+E15+E19+E20+E21+E22+E23+E24+E25+E26+E27+E28+E29+E30+E31+E32)</f>
        <v>3.3729999999999993</v>
      </c>
      <c r="F35" s="43"/>
      <c r="G35" s="9"/>
    </row>
    <row r="36" spans="1:7" s="39" customFormat="1" ht="16.5" customHeight="1" thickBot="1" x14ac:dyDescent="0.25">
      <c r="A36" s="46"/>
      <c r="B36" s="46"/>
      <c r="C36" s="46"/>
      <c r="D36" s="46"/>
      <c r="E36" s="47"/>
      <c r="F36" s="43"/>
      <c r="G36" s="9"/>
    </row>
    <row r="37" spans="1:7" ht="16.5" customHeight="1" thickBot="1" x14ac:dyDescent="0.25">
      <c r="A37" s="92"/>
      <c r="B37" s="93" t="s">
        <v>14</v>
      </c>
      <c r="C37" s="94"/>
      <c r="D37" s="95"/>
      <c r="E37" s="94"/>
      <c r="F37" s="96"/>
      <c r="G37" s="8"/>
    </row>
    <row r="38" spans="1:7" ht="16.5" customHeight="1" x14ac:dyDescent="0.2">
      <c r="A38" s="44">
        <v>1</v>
      </c>
      <c r="B38" s="45" t="s">
        <v>16</v>
      </c>
      <c r="C38" s="12">
        <v>0</v>
      </c>
      <c r="D38" s="13">
        <v>0.27</v>
      </c>
      <c r="E38" s="48">
        <v>0.27</v>
      </c>
      <c r="F38" s="49" t="s">
        <v>170</v>
      </c>
      <c r="G38" s="9"/>
    </row>
    <row r="39" spans="1:7" ht="16.5" customHeight="1" x14ac:dyDescent="0.2">
      <c r="A39" s="3">
        <v>2</v>
      </c>
      <c r="B39" s="4" t="s">
        <v>17</v>
      </c>
      <c r="C39" s="5">
        <v>0</v>
      </c>
      <c r="D39" s="6">
        <v>0.2</v>
      </c>
      <c r="E39" s="10">
        <v>0.2</v>
      </c>
      <c r="F39" s="14" t="s">
        <v>170</v>
      </c>
      <c r="G39" s="9"/>
    </row>
    <row r="40" spans="1:7" ht="16.5" customHeight="1" thickBot="1" x14ac:dyDescent="0.25">
      <c r="A40" s="3">
        <v>3</v>
      </c>
      <c r="B40" s="4" t="s">
        <v>15</v>
      </c>
      <c r="C40" s="5">
        <v>0</v>
      </c>
      <c r="D40" s="6">
        <v>0.38</v>
      </c>
      <c r="E40" s="10">
        <v>0.38</v>
      </c>
      <c r="F40" s="14" t="s">
        <v>170</v>
      </c>
      <c r="G40" s="9"/>
    </row>
    <row r="41" spans="1:7" ht="16.5" customHeight="1" thickBot="1" x14ac:dyDescent="0.25">
      <c r="A41" s="111" t="s">
        <v>191</v>
      </c>
      <c r="B41" s="112"/>
      <c r="C41" s="113"/>
      <c r="D41" s="113"/>
      <c r="E41" s="76">
        <f>SUM(E38:E40)</f>
        <v>0.85000000000000009</v>
      </c>
      <c r="F41" s="43"/>
      <c r="G41" s="9"/>
    </row>
    <row r="42" spans="1:7" ht="16.5" customHeight="1" thickBot="1" x14ac:dyDescent="0.25">
      <c r="A42" s="179" t="s">
        <v>180</v>
      </c>
      <c r="B42" s="180"/>
      <c r="C42" s="109" t="s">
        <v>178</v>
      </c>
      <c r="D42" s="110"/>
      <c r="E42" s="34">
        <f>SUM(E38:E40)</f>
        <v>0.85000000000000009</v>
      </c>
      <c r="F42" s="43"/>
      <c r="G42" s="9"/>
    </row>
    <row r="43" spans="1:7" s="39" customFormat="1" ht="16.5" customHeight="1" thickBot="1" x14ac:dyDescent="0.25">
      <c r="A43" s="50"/>
      <c r="B43" s="50"/>
      <c r="C43" s="41"/>
      <c r="D43" s="41"/>
      <c r="E43" s="42"/>
      <c r="F43" s="43"/>
      <c r="G43" s="9"/>
    </row>
    <row r="44" spans="1:7" ht="16.5" customHeight="1" thickBot="1" x14ac:dyDescent="0.25">
      <c r="A44" s="92"/>
      <c r="B44" s="93" t="s">
        <v>18</v>
      </c>
      <c r="C44" s="95"/>
      <c r="D44" s="95"/>
      <c r="E44" s="94"/>
      <c r="F44" s="96"/>
    </row>
    <row r="45" spans="1:7" ht="16.5" customHeight="1" x14ac:dyDescent="0.2">
      <c r="A45" s="44">
        <v>1</v>
      </c>
      <c r="B45" s="45" t="s">
        <v>22</v>
      </c>
      <c r="C45" s="44">
        <v>0</v>
      </c>
      <c r="D45" s="13">
        <v>0.32</v>
      </c>
      <c r="E45" s="48">
        <v>0.32</v>
      </c>
      <c r="F45" s="49" t="s">
        <v>170</v>
      </c>
    </row>
    <row r="46" spans="1:7" ht="16.5" customHeight="1" x14ac:dyDescent="0.2">
      <c r="A46" s="3">
        <v>2</v>
      </c>
      <c r="B46" s="4" t="s">
        <v>21</v>
      </c>
      <c r="C46" s="3">
        <v>0</v>
      </c>
      <c r="D46" s="6">
        <v>0.84</v>
      </c>
      <c r="E46" s="10">
        <v>0.84</v>
      </c>
      <c r="F46" s="14" t="s">
        <v>170</v>
      </c>
    </row>
    <row r="47" spans="1:7" ht="16.5" customHeight="1" x14ac:dyDescent="0.2">
      <c r="A47" s="3">
        <v>3</v>
      </c>
      <c r="B47" s="4" t="s">
        <v>19</v>
      </c>
      <c r="C47" s="3">
        <v>0</v>
      </c>
      <c r="D47" s="6">
        <v>0.49</v>
      </c>
      <c r="E47" s="10">
        <v>0.49</v>
      </c>
      <c r="F47" s="14" t="s">
        <v>170</v>
      </c>
    </row>
    <row r="48" spans="1:7" ht="14.45" customHeight="1" thickBot="1" x14ac:dyDescent="0.25">
      <c r="A48" s="3">
        <v>4</v>
      </c>
      <c r="B48" s="4" t="s">
        <v>20</v>
      </c>
      <c r="C48" s="3">
        <v>0</v>
      </c>
      <c r="D48" s="6">
        <v>0.54</v>
      </c>
      <c r="E48" s="10">
        <v>0.54</v>
      </c>
      <c r="F48" s="14" t="s">
        <v>171</v>
      </c>
    </row>
    <row r="49" spans="1:7" ht="14.45" customHeight="1" thickBot="1" x14ac:dyDescent="0.25">
      <c r="A49" s="111" t="s">
        <v>190</v>
      </c>
      <c r="B49" s="112"/>
      <c r="C49" s="113"/>
      <c r="D49" s="113"/>
      <c r="E49" s="76">
        <f>SUM(E45:E48)</f>
        <v>2.19</v>
      </c>
      <c r="F49" s="43"/>
    </row>
    <row r="50" spans="1:7" ht="14.45" customHeight="1" x14ac:dyDescent="0.2">
      <c r="A50" s="120" t="s">
        <v>180</v>
      </c>
      <c r="B50" s="121"/>
      <c r="C50" s="122" t="s">
        <v>177</v>
      </c>
      <c r="D50" s="123"/>
      <c r="E50" s="32">
        <f>SUM(E48)</f>
        <v>0.54</v>
      </c>
      <c r="F50" s="43"/>
    </row>
    <row r="51" spans="1:7" ht="14.45" customHeight="1" thickBot="1" x14ac:dyDescent="0.25">
      <c r="A51" s="107"/>
      <c r="B51" s="117"/>
      <c r="C51" s="107" t="s">
        <v>178</v>
      </c>
      <c r="D51" s="108"/>
      <c r="E51" s="26">
        <f>SUM(E45+E47+E46)</f>
        <v>1.65</v>
      </c>
      <c r="F51" s="43"/>
    </row>
    <row r="52" spans="1:7" s="39" customFormat="1" ht="14.45" customHeight="1" thickBot="1" x14ac:dyDescent="0.25">
      <c r="A52" s="46"/>
      <c r="B52" s="46"/>
      <c r="C52" s="46"/>
      <c r="D52" s="46"/>
      <c r="E52" s="47"/>
      <c r="F52" s="43"/>
    </row>
    <row r="53" spans="1:7" ht="16.5" customHeight="1" thickBot="1" x14ac:dyDescent="0.25">
      <c r="A53" s="92"/>
      <c r="B53" s="93" t="s">
        <v>23</v>
      </c>
      <c r="C53" s="95"/>
      <c r="D53" s="95"/>
      <c r="E53" s="94"/>
      <c r="F53" s="96"/>
    </row>
    <row r="54" spans="1:7" ht="16.5" customHeight="1" x14ac:dyDescent="0.2">
      <c r="A54" s="44">
        <v>1</v>
      </c>
      <c r="B54" s="45" t="s">
        <v>25</v>
      </c>
      <c r="C54" s="44">
        <v>0</v>
      </c>
      <c r="D54" s="13">
        <v>0.69</v>
      </c>
      <c r="E54" s="48">
        <v>0.69</v>
      </c>
      <c r="F54" s="49" t="s">
        <v>171</v>
      </c>
    </row>
    <row r="55" spans="1:7" ht="16.5" customHeight="1" x14ac:dyDescent="0.2">
      <c r="A55" s="3">
        <v>2</v>
      </c>
      <c r="B55" s="4" t="s">
        <v>15</v>
      </c>
      <c r="C55" s="3">
        <v>0</v>
      </c>
      <c r="D55" s="6">
        <v>0.38</v>
      </c>
      <c r="E55" s="10">
        <v>0.38</v>
      </c>
      <c r="F55" s="14" t="s">
        <v>170</v>
      </c>
    </row>
    <row r="56" spans="1:7" ht="16.5" customHeight="1" x14ac:dyDescent="0.2">
      <c r="A56" s="3">
        <v>3</v>
      </c>
      <c r="B56" s="4" t="s">
        <v>27</v>
      </c>
      <c r="C56" s="3">
        <v>0</v>
      </c>
      <c r="D56" s="6">
        <v>0.19</v>
      </c>
      <c r="E56" s="10">
        <v>0.19</v>
      </c>
      <c r="F56" s="14" t="s">
        <v>170</v>
      </c>
    </row>
    <row r="57" spans="1:7" ht="16.5" customHeight="1" x14ac:dyDescent="0.2">
      <c r="A57" s="3">
        <v>4</v>
      </c>
      <c r="B57" s="4" t="s">
        <v>28</v>
      </c>
      <c r="C57" s="3">
        <v>0</v>
      </c>
      <c r="D57" s="6">
        <v>0.106</v>
      </c>
      <c r="E57" s="6">
        <v>0.106</v>
      </c>
      <c r="F57" s="15" t="s">
        <v>170</v>
      </c>
    </row>
    <row r="58" spans="1:7" ht="16.5" customHeight="1" x14ac:dyDescent="0.2">
      <c r="A58" s="3">
        <v>5</v>
      </c>
      <c r="B58" s="4" t="s">
        <v>26</v>
      </c>
      <c r="C58" s="3">
        <v>0</v>
      </c>
      <c r="D58" s="6">
        <v>0.3</v>
      </c>
      <c r="E58" s="6">
        <v>0.3</v>
      </c>
      <c r="F58" s="21" t="s">
        <v>170</v>
      </c>
    </row>
    <row r="59" spans="1:7" ht="16.5" customHeight="1" thickBot="1" x14ac:dyDescent="0.25">
      <c r="A59" s="19">
        <v>6</v>
      </c>
      <c r="B59" s="18" t="s">
        <v>24</v>
      </c>
      <c r="C59" s="19">
        <v>0</v>
      </c>
      <c r="D59" s="20">
        <v>0.37</v>
      </c>
      <c r="E59" s="22">
        <v>0.37</v>
      </c>
      <c r="F59" s="14" t="s">
        <v>170</v>
      </c>
    </row>
    <row r="60" spans="1:7" ht="16.5" customHeight="1" thickBot="1" x14ac:dyDescent="0.25">
      <c r="A60" s="124" t="s">
        <v>189</v>
      </c>
      <c r="B60" s="125"/>
      <c r="C60" s="125"/>
      <c r="D60" s="126"/>
      <c r="E60" s="76">
        <f>SUM(E54:E59)</f>
        <v>2.036</v>
      </c>
      <c r="F60" s="71"/>
      <c r="G60" s="39"/>
    </row>
    <row r="61" spans="1:7" ht="16.5" customHeight="1" x14ac:dyDescent="0.2">
      <c r="A61" s="115" t="s">
        <v>180</v>
      </c>
      <c r="B61" s="116"/>
      <c r="C61" s="127" t="s">
        <v>177</v>
      </c>
      <c r="D61" s="128"/>
      <c r="E61" s="32">
        <f>SUM(E54)</f>
        <v>0.69</v>
      </c>
      <c r="F61" s="72"/>
      <c r="G61" s="39"/>
    </row>
    <row r="62" spans="1:7" ht="16.5" customHeight="1" thickBot="1" x14ac:dyDescent="0.25">
      <c r="A62" s="107"/>
      <c r="B62" s="117"/>
      <c r="C62" s="107" t="s">
        <v>178</v>
      </c>
      <c r="D62" s="108"/>
      <c r="E62" s="26">
        <f>SUM(E55+E56+E57+E58+E59)</f>
        <v>1.3460000000000001</v>
      </c>
      <c r="F62" s="72"/>
      <c r="G62" s="39"/>
    </row>
    <row r="63" spans="1:7" s="39" customFormat="1" ht="16.5" customHeight="1" thickBot="1" x14ac:dyDescent="0.25">
      <c r="A63" s="41"/>
      <c r="B63" s="41"/>
      <c r="C63" s="41"/>
      <c r="D63" s="41"/>
      <c r="E63" s="42"/>
      <c r="F63" s="43"/>
    </row>
    <row r="64" spans="1:7" ht="16.5" customHeight="1" thickBot="1" x14ac:dyDescent="0.25">
      <c r="A64" s="92"/>
      <c r="B64" s="93" t="s">
        <v>29</v>
      </c>
      <c r="C64" s="95"/>
      <c r="D64" s="95"/>
      <c r="E64" s="95"/>
      <c r="F64" s="101"/>
    </row>
    <row r="65" spans="1:6" ht="16.5" customHeight="1" x14ac:dyDescent="0.2">
      <c r="A65" s="44">
        <v>1</v>
      </c>
      <c r="B65" s="45" t="s">
        <v>30</v>
      </c>
      <c r="C65" s="44">
        <v>0</v>
      </c>
      <c r="D65" s="13">
        <v>1.01</v>
      </c>
      <c r="E65" s="13">
        <v>1.01</v>
      </c>
      <c r="F65" s="15" t="s">
        <v>171</v>
      </c>
    </row>
    <row r="66" spans="1:6" ht="16.5" customHeight="1" x14ac:dyDescent="0.2">
      <c r="A66" s="3">
        <v>2</v>
      </c>
      <c r="B66" s="4" t="s">
        <v>31</v>
      </c>
      <c r="C66" s="3">
        <v>0</v>
      </c>
      <c r="D66" s="6">
        <v>1.68</v>
      </c>
      <c r="E66" s="6">
        <v>1.68</v>
      </c>
      <c r="F66" s="16" t="s">
        <v>171</v>
      </c>
    </row>
    <row r="67" spans="1:6" ht="16.5" customHeight="1" x14ac:dyDescent="0.2">
      <c r="A67" s="3">
        <v>3</v>
      </c>
      <c r="B67" s="4" t="s">
        <v>32</v>
      </c>
      <c r="C67" s="3">
        <v>0</v>
      </c>
      <c r="D67" s="6">
        <v>0.20499999999999999</v>
      </c>
      <c r="E67" s="6">
        <v>0.20499999999999999</v>
      </c>
      <c r="F67" s="16" t="s">
        <v>170</v>
      </c>
    </row>
    <row r="68" spans="1:6" ht="16.5" customHeight="1" x14ac:dyDescent="0.2">
      <c r="A68" s="3">
        <v>4</v>
      </c>
      <c r="B68" s="4" t="s">
        <v>33</v>
      </c>
      <c r="C68" s="3">
        <v>0</v>
      </c>
      <c r="D68" s="6">
        <v>0.17</v>
      </c>
      <c r="E68" s="6">
        <v>0.17</v>
      </c>
      <c r="F68" s="16" t="s">
        <v>170</v>
      </c>
    </row>
    <row r="69" spans="1:6" ht="16.5" customHeight="1" x14ac:dyDescent="0.2">
      <c r="A69" s="3">
        <v>5</v>
      </c>
      <c r="B69" s="4" t="s">
        <v>34</v>
      </c>
      <c r="C69" s="3">
        <v>0</v>
      </c>
      <c r="D69" s="6">
        <v>0.17</v>
      </c>
      <c r="E69" s="6">
        <v>0.17</v>
      </c>
      <c r="F69" s="16" t="s">
        <v>170</v>
      </c>
    </row>
    <row r="70" spans="1:6" ht="16.5" customHeight="1" x14ac:dyDescent="0.2">
      <c r="A70" s="3">
        <v>6</v>
      </c>
      <c r="B70" s="4" t="s">
        <v>35</v>
      </c>
      <c r="C70" s="3">
        <v>0</v>
      </c>
      <c r="D70" s="6">
        <v>1.44</v>
      </c>
      <c r="E70" s="6">
        <v>1.44</v>
      </c>
      <c r="F70" s="16" t="s">
        <v>172</v>
      </c>
    </row>
    <row r="71" spans="1:6" ht="16.5" customHeight="1" x14ac:dyDescent="0.2">
      <c r="A71" s="3">
        <v>7</v>
      </c>
      <c r="B71" s="4" t="s">
        <v>36</v>
      </c>
      <c r="C71" s="3">
        <v>0</v>
      </c>
      <c r="D71" s="6">
        <v>0.41</v>
      </c>
      <c r="E71" s="6">
        <v>0.41</v>
      </c>
      <c r="F71" s="16" t="s">
        <v>170</v>
      </c>
    </row>
    <row r="72" spans="1:6" ht="16.5" customHeight="1" x14ac:dyDescent="0.2">
      <c r="A72" s="3">
        <v>8</v>
      </c>
      <c r="B72" s="4" t="s">
        <v>37</v>
      </c>
      <c r="C72" s="3">
        <v>0</v>
      </c>
      <c r="D72" s="6">
        <v>0.56999999999999995</v>
      </c>
      <c r="E72" s="6">
        <v>0.56999999999999995</v>
      </c>
      <c r="F72" s="16" t="s">
        <v>170</v>
      </c>
    </row>
    <row r="73" spans="1:6" ht="16.5" customHeight="1" x14ac:dyDescent="0.2">
      <c r="A73" s="3">
        <v>9</v>
      </c>
      <c r="B73" s="4" t="s">
        <v>38</v>
      </c>
      <c r="C73" s="3">
        <v>0</v>
      </c>
      <c r="D73" s="6">
        <v>0.37</v>
      </c>
      <c r="E73" s="6">
        <v>0.37</v>
      </c>
      <c r="F73" s="16" t="s">
        <v>170</v>
      </c>
    </row>
    <row r="74" spans="1:6" ht="16.5" customHeight="1" x14ac:dyDescent="0.2">
      <c r="A74" s="3">
        <v>10</v>
      </c>
      <c r="B74" s="4" t="s">
        <v>39</v>
      </c>
      <c r="C74" s="3">
        <v>0</v>
      </c>
      <c r="D74" s="6">
        <v>1.22</v>
      </c>
      <c r="E74" s="6">
        <v>1.22</v>
      </c>
      <c r="F74" s="16" t="s">
        <v>170</v>
      </c>
    </row>
    <row r="75" spans="1:6" ht="16.5" customHeight="1" x14ac:dyDescent="0.2">
      <c r="A75" s="3">
        <v>11</v>
      </c>
      <c r="B75" s="4" t="s">
        <v>40</v>
      </c>
      <c r="C75" s="3">
        <v>0</v>
      </c>
      <c r="D75" s="6">
        <v>0.43</v>
      </c>
      <c r="E75" s="6">
        <v>0.43</v>
      </c>
      <c r="F75" s="16" t="s">
        <v>170</v>
      </c>
    </row>
    <row r="76" spans="1:6" ht="16.5" customHeight="1" x14ac:dyDescent="0.2">
      <c r="A76" s="3">
        <v>12</v>
      </c>
      <c r="B76" s="4" t="s">
        <v>41</v>
      </c>
      <c r="C76" s="3">
        <v>0</v>
      </c>
      <c r="D76" s="6">
        <v>0.23</v>
      </c>
      <c r="E76" s="6">
        <v>0.23</v>
      </c>
      <c r="F76" s="16" t="s">
        <v>171</v>
      </c>
    </row>
    <row r="77" spans="1:6" ht="16.5" customHeight="1" x14ac:dyDescent="0.2">
      <c r="A77" s="3">
        <v>13</v>
      </c>
      <c r="B77" s="4" t="s">
        <v>42</v>
      </c>
      <c r="C77" s="3">
        <v>0</v>
      </c>
      <c r="D77" s="6">
        <v>0.3</v>
      </c>
      <c r="E77" s="6">
        <v>0.3</v>
      </c>
      <c r="F77" s="16" t="s">
        <v>170</v>
      </c>
    </row>
    <row r="78" spans="1:6" ht="16.5" customHeight="1" x14ac:dyDescent="0.2">
      <c r="A78" s="3">
        <v>14</v>
      </c>
      <c r="B78" s="4" t="s">
        <v>43</v>
      </c>
      <c r="C78" s="3">
        <v>0</v>
      </c>
      <c r="D78" s="6">
        <v>0.13</v>
      </c>
      <c r="E78" s="6">
        <v>0.13</v>
      </c>
      <c r="F78" s="16" t="s">
        <v>170</v>
      </c>
    </row>
    <row r="79" spans="1:6" ht="16.5" customHeight="1" x14ac:dyDescent="0.2">
      <c r="A79" s="3">
        <v>15</v>
      </c>
      <c r="B79" s="4" t="s">
        <v>44</v>
      </c>
      <c r="C79" s="3">
        <v>0</v>
      </c>
      <c r="D79" s="6">
        <v>0.17799999999999999</v>
      </c>
      <c r="E79" s="6">
        <v>0.17799999999999999</v>
      </c>
      <c r="F79" s="16" t="s">
        <v>170</v>
      </c>
    </row>
    <row r="80" spans="1:6" ht="16.5" customHeight="1" x14ac:dyDescent="0.2">
      <c r="A80" s="3">
        <v>16</v>
      </c>
      <c r="B80" s="4" t="s">
        <v>45</v>
      </c>
      <c r="C80" s="3">
        <v>0</v>
      </c>
      <c r="D80" s="6">
        <v>0.55000000000000004</v>
      </c>
      <c r="E80" s="6">
        <v>0.55000000000000004</v>
      </c>
      <c r="F80" s="16" t="s">
        <v>170</v>
      </c>
    </row>
    <row r="81" spans="1:6" ht="16.5" customHeight="1" x14ac:dyDescent="0.2">
      <c r="A81" s="3">
        <v>17</v>
      </c>
      <c r="B81" s="4" t="s">
        <v>46</v>
      </c>
      <c r="C81" s="3">
        <v>0</v>
      </c>
      <c r="D81" s="6">
        <v>0.189</v>
      </c>
      <c r="E81" s="6">
        <v>0.189</v>
      </c>
      <c r="F81" s="16" t="s">
        <v>170</v>
      </c>
    </row>
    <row r="82" spans="1:6" ht="16.5" customHeight="1" x14ac:dyDescent="0.2">
      <c r="A82" s="3">
        <v>18</v>
      </c>
      <c r="B82" s="4" t="s">
        <v>47</v>
      </c>
      <c r="C82" s="3">
        <v>0</v>
      </c>
      <c r="D82" s="6">
        <v>0.18</v>
      </c>
      <c r="E82" s="6">
        <v>0.18</v>
      </c>
      <c r="F82" s="16" t="s">
        <v>170</v>
      </c>
    </row>
    <row r="83" spans="1:6" ht="16.5" customHeight="1" x14ac:dyDescent="0.2">
      <c r="A83" s="3">
        <v>19</v>
      </c>
      <c r="B83" s="4" t="s">
        <v>48</v>
      </c>
      <c r="C83" s="3">
        <v>0</v>
      </c>
      <c r="D83" s="6">
        <v>0.3</v>
      </c>
      <c r="E83" s="6">
        <v>0.3</v>
      </c>
      <c r="F83" s="16" t="s">
        <v>170</v>
      </c>
    </row>
    <row r="84" spans="1:6" ht="16.5" customHeight="1" x14ac:dyDescent="0.2">
      <c r="A84" s="3">
        <v>20</v>
      </c>
      <c r="B84" s="4" t="s">
        <v>49</v>
      </c>
      <c r="C84" s="3">
        <v>0</v>
      </c>
      <c r="D84" s="6">
        <v>0.47</v>
      </c>
      <c r="E84" s="6">
        <v>0.47</v>
      </c>
      <c r="F84" s="16" t="s">
        <v>170</v>
      </c>
    </row>
    <row r="85" spans="1:6" ht="16.5" customHeight="1" x14ac:dyDescent="0.2">
      <c r="A85" s="3">
        <v>21</v>
      </c>
      <c r="B85" s="4" t="s">
        <v>50</v>
      </c>
      <c r="C85" s="3">
        <v>0</v>
      </c>
      <c r="D85" s="6">
        <v>1.59</v>
      </c>
      <c r="E85" s="6">
        <v>1.59</v>
      </c>
      <c r="F85" s="16" t="s">
        <v>170</v>
      </c>
    </row>
    <row r="86" spans="1:6" ht="16.5" customHeight="1" x14ac:dyDescent="0.2">
      <c r="A86" s="3">
        <v>22</v>
      </c>
      <c r="B86" s="4" t="s">
        <v>51</v>
      </c>
      <c r="C86" s="3">
        <v>0</v>
      </c>
      <c r="D86" s="6">
        <v>1.27</v>
      </c>
      <c r="E86" s="6">
        <v>1.27</v>
      </c>
      <c r="F86" s="16" t="s">
        <v>170</v>
      </c>
    </row>
    <row r="87" spans="1:6" ht="16.5" customHeight="1" x14ac:dyDescent="0.2">
      <c r="A87" s="3">
        <v>23</v>
      </c>
      <c r="B87" s="4" t="s">
        <v>53</v>
      </c>
      <c r="C87" s="3">
        <v>0</v>
      </c>
      <c r="D87" s="6">
        <v>0.59</v>
      </c>
      <c r="E87" s="6">
        <v>0.59</v>
      </c>
      <c r="F87" s="16" t="s">
        <v>170</v>
      </c>
    </row>
    <row r="88" spans="1:6" ht="16.5" customHeight="1" x14ac:dyDescent="0.2">
      <c r="A88" s="3">
        <v>24</v>
      </c>
      <c r="B88" s="4" t="s">
        <v>52</v>
      </c>
      <c r="C88" s="3">
        <v>0</v>
      </c>
      <c r="D88" s="6">
        <v>0.69</v>
      </c>
      <c r="E88" s="6">
        <v>0.69</v>
      </c>
      <c r="F88" s="16" t="s">
        <v>170</v>
      </c>
    </row>
    <row r="89" spans="1:6" ht="16.5" customHeight="1" x14ac:dyDescent="0.2">
      <c r="A89" s="3">
        <v>25</v>
      </c>
      <c r="B89" s="4" t="s">
        <v>54</v>
      </c>
      <c r="C89" s="3">
        <v>0</v>
      </c>
      <c r="D89" s="6">
        <v>0.46</v>
      </c>
      <c r="E89" s="6">
        <v>0.46</v>
      </c>
      <c r="F89" s="16" t="s">
        <v>170</v>
      </c>
    </row>
    <row r="90" spans="1:6" ht="16.5" customHeight="1" x14ac:dyDescent="0.2">
      <c r="A90" s="3">
        <v>26</v>
      </c>
      <c r="B90" s="4" t="s">
        <v>55</v>
      </c>
      <c r="C90" s="3">
        <v>0</v>
      </c>
      <c r="D90" s="6">
        <v>1.06</v>
      </c>
      <c r="E90" s="6">
        <v>1.06</v>
      </c>
      <c r="F90" s="16" t="s">
        <v>170</v>
      </c>
    </row>
    <row r="91" spans="1:6" ht="16.5" customHeight="1" x14ac:dyDescent="0.2">
      <c r="A91" s="3">
        <v>27</v>
      </c>
      <c r="B91" s="4" t="s">
        <v>56</v>
      </c>
      <c r="C91" s="3">
        <v>0</v>
      </c>
      <c r="D91" s="6">
        <v>7.0000000000000007E-2</v>
      </c>
      <c r="E91" s="6">
        <v>7.0000000000000007E-2</v>
      </c>
      <c r="F91" s="16" t="s">
        <v>171</v>
      </c>
    </row>
    <row r="92" spans="1:6" ht="16.5" customHeight="1" x14ac:dyDescent="0.2">
      <c r="A92" s="3">
        <v>28</v>
      </c>
      <c r="B92" s="4" t="s">
        <v>57</v>
      </c>
      <c r="C92" s="3">
        <v>0</v>
      </c>
      <c r="D92" s="6">
        <v>0.17</v>
      </c>
      <c r="E92" s="6">
        <v>0.17</v>
      </c>
      <c r="F92" s="16" t="s">
        <v>170</v>
      </c>
    </row>
    <row r="93" spans="1:6" ht="16.5" customHeight="1" x14ac:dyDescent="0.2">
      <c r="A93" s="3">
        <v>29</v>
      </c>
      <c r="B93" s="4" t="s">
        <v>59</v>
      </c>
      <c r="C93" s="3">
        <v>0</v>
      </c>
      <c r="D93" s="6">
        <v>0.68899999999999995</v>
      </c>
      <c r="E93" s="6">
        <v>0.68899999999999995</v>
      </c>
      <c r="F93" s="16" t="s">
        <v>170</v>
      </c>
    </row>
    <row r="94" spans="1:6" ht="16.5" customHeight="1" x14ac:dyDescent="0.2">
      <c r="A94" s="3">
        <v>30</v>
      </c>
      <c r="B94" s="4" t="s">
        <v>58</v>
      </c>
      <c r="C94" s="3">
        <v>0</v>
      </c>
      <c r="D94" s="6">
        <v>0.25</v>
      </c>
      <c r="E94" s="6">
        <v>0.25</v>
      </c>
      <c r="F94" s="16" t="s">
        <v>170</v>
      </c>
    </row>
    <row r="95" spans="1:6" ht="16.5" customHeight="1" x14ac:dyDescent="0.2">
      <c r="A95" s="3">
        <v>31</v>
      </c>
      <c r="B95" s="4" t="s">
        <v>60</v>
      </c>
      <c r="C95" s="3">
        <v>0</v>
      </c>
      <c r="D95" s="6">
        <v>0.15</v>
      </c>
      <c r="E95" s="6">
        <v>0.15</v>
      </c>
      <c r="F95" s="16" t="s">
        <v>170</v>
      </c>
    </row>
    <row r="96" spans="1:6" ht="16.5" customHeight="1" x14ac:dyDescent="0.2">
      <c r="A96" s="3">
        <v>32</v>
      </c>
      <c r="B96" s="4" t="s">
        <v>62</v>
      </c>
      <c r="C96" s="3">
        <v>0</v>
      </c>
      <c r="D96" s="6">
        <v>1.0900000000000001</v>
      </c>
      <c r="E96" s="6">
        <v>1.0900000000000001</v>
      </c>
      <c r="F96" s="16" t="s">
        <v>170</v>
      </c>
    </row>
    <row r="97" spans="1:6" ht="16.5" customHeight="1" x14ac:dyDescent="0.2">
      <c r="A97" s="3">
        <v>33</v>
      </c>
      <c r="B97" s="4" t="s">
        <v>63</v>
      </c>
      <c r="C97" s="3">
        <v>0</v>
      </c>
      <c r="D97" s="6">
        <v>0.108</v>
      </c>
      <c r="E97" s="6">
        <v>0.108</v>
      </c>
      <c r="F97" s="16" t="s">
        <v>170</v>
      </c>
    </row>
    <row r="98" spans="1:6" ht="16.5" customHeight="1" x14ac:dyDescent="0.2">
      <c r="A98" s="3">
        <v>34</v>
      </c>
      <c r="B98" s="4" t="s">
        <v>61</v>
      </c>
      <c r="C98" s="3">
        <v>0</v>
      </c>
      <c r="D98" s="6">
        <v>0.43</v>
      </c>
      <c r="E98" s="6">
        <v>0.43</v>
      </c>
      <c r="F98" s="16" t="s">
        <v>170</v>
      </c>
    </row>
    <row r="99" spans="1:6" ht="16.5" customHeight="1" x14ac:dyDescent="0.2">
      <c r="A99" s="3">
        <v>35</v>
      </c>
      <c r="B99" s="4" t="s">
        <v>64</v>
      </c>
      <c r="C99" s="3">
        <v>0</v>
      </c>
      <c r="D99" s="6">
        <v>0.28999999999999998</v>
      </c>
      <c r="E99" s="6">
        <v>0.28999999999999998</v>
      </c>
      <c r="F99" s="16" t="s">
        <v>170</v>
      </c>
    </row>
    <row r="100" spans="1:6" ht="16.5" customHeight="1" x14ac:dyDescent="0.2">
      <c r="A100" s="3">
        <v>36</v>
      </c>
      <c r="B100" s="4" t="s">
        <v>65</v>
      </c>
      <c r="C100" s="3">
        <v>0</v>
      </c>
      <c r="D100" s="6">
        <v>0.51</v>
      </c>
      <c r="E100" s="6">
        <v>0.51</v>
      </c>
      <c r="F100" s="16" t="s">
        <v>170</v>
      </c>
    </row>
    <row r="101" spans="1:6" ht="16.5" customHeight="1" x14ac:dyDescent="0.2">
      <c r="A101" s="3">
        <v>37</v>
      </c>
      <c r="B101" s="4" t="s">
        <v>66</v>
      </c>
      <c r="C101" s="3">
        <v>0</v>
      </c>
      <c r="D101" s="6">
        <v>0.14000000000000001</v>
      </c>
      <c r="E101" s="6">
        <v>0.14000000000000001</v>
      </c>
      <c r="F101" s="16" t="s">
        <v>170</v>
      </c>
    </row>
    <row r="102" spans="1:6" ht="16.5" customHeight="1" x14ac:dyDescent="0.2">
      <c r="A102" s="3">
        <v>38</v>
      </c>
      <c r="B102" s="4" t="s">
        <v>67</v>
      </c>
      <c r="C102" s="3">
        <v>0</v>
      </c>
      <c r="D102" s="6">
        <v>0.59</v>
      </c>
      <c r="E102" s="6">
        <v>0.59</v>
      </c>
      <c r="F102" s="16" t="s">
        <v>170</v>
      </c>
    </row>
    <row r="103" spans="1:6" ht="16.5" customHeight="1" x14ac:dyDescent="0.2">
      <c r="A103" s="3">
        <v>39</v>
      </c>
      <c r="B103" s="4" t="s">
        <v>68</v>
      </c>
      <c r="C103" s="3">
        <v>0</v>
      </c>
      <c r="D103" s="6">
        <v>0.47399999999999998</v>
      </c>
      <c r="E103" s="6">
        <v>0.47399999999999998</v>
      </c>
      <c r="F103" s="16" t="s">
        <v>170</v>
      </c>
    </row>
    <row r="104" spans="1:6" ht="16.5" customHeight="1" x14ac:dyDescent="0.2">
      <c r="A104" s="3">
        <v>40</v>
      </c>
      <c r="B104" s="4" t="s">
        <v>70</v>
      </c>
      <c r="C104" s="3">
        <v>0</v>
      </c>
      <c r="D104" s="6">
        <v>0.08</v>
      </c>
      <c r="E104" s="6">
        <v>0.08</v>
      </c>
      <c r="F104" s="16" t="s">
        <v>170</v>
      </c>
    </row>
    <row r="105" spans="1:6" ht="16.5" customHeight="1" x14ac:dyDescent="0.2">
      <c r="A105" s="3">
        <v>41</v>
      </c>
      <c r="B105" s="4" t="s">
        <v>69</v>
      </c>
      <c r="C105" s="3">
        <v>0</v>
      </c>
      <c r="D105" s="6">
        <v>0.1</v>
      </c>
      <c r="E105" s="6">
        <v>0.1</v>
      </c>
      <c r="F105" s="16" t="s">
        <v>170</v>
      </c>
    </row>
    <row r="106" spans="1:6" ht="16.5" customHeight="1" x14ac:dyDescent="0.2">
      <c r="A106" s="3">
        <v>42</v>
      </c>
      <c r="B106" s="4" t="s">
        <v>73</v>
      </c>
      <c r="C106" s="3">
        <v>0</v>
      </c>
      <c r="D106" s="6">
        <v>0.12</v>
      </c>
      <c r="E106" s="6">
        <v>0.12</v>
      </c>
      <c r="F106" s="16" t="s">
        <v>170</v>
      </c>
    </row>
    <row r="107" spans="1:6" ht="16.5" customHeight="1" x14ac:dyDescent="0.2">
      <c r="A107" s="3">
        <v>43</v>
      </c>
      <c r="B107" s="4" t="s">
        <v>72</v>
      </c>
      <c r="C107" s="3">
        <v>0</v>
      </c>
      <c r="D107" s="6">
        <v>0.59</v>
      </c>
      <c r="E107" s="6">
        <v>0.59</v>
      </c>
      <c r="F107" s="16" t="s">
        <v>170</v>
      </c>
    </row>
    <row r="108" spans="1:6" ht="16.5" customHeight="1" x14ac:dyDescent="0.2">
      <c r="A108" s="3">
        <v>44</v>
      </c>
      <c r="B108" s="4" t="s">
        <v>71</v>
      </c>
      <c r="C108" s="3">
        <v>0</v>
      </c>
      <c r="D108" s="6">
        <v>0.17</v>
      </c>
      <c r="E108" s="6">
        <v>0.17</v>
      </c>
      <c r="F108" s="16" t="s">
        <v>170</v>
      </c>
    </row>
    <row r="109" spans="1:6" ht="16.5" customHeight="1" x14ac:dyDescent="0.2">
      <c r="A109" s="3">
        <v>45</v>
      </c>
      <c r="B109" s="4" t="s">
        <v>74</v>
      </c>
      <c r="C109" s="3">
        <v>0</v>
      </c>
      <c r="D109" s="6">
        <v>0.1</v>
      </c>
      <c r="E109" s="6">
        <v>0.1</v>
      </c>
      <c r="F109" s="16" t="s">
        <v>170</v>
      </c>
    </row>
    <row r="110" spans="1:6" ht="16.5" customHeight="1" x14ac:dyDescent="0.2">
      <c r="A110" s="3">
        <v>46</v>
      </c>
      <c r="B110" s="4" t="s">
        <v>75</v>
      </c>
      <c r="C110" s="3">
        <v>0</v>
      </c>
      <c r="D110" s="6">
        <v>1.01</v>
      </c>
      <c r="E110" s="6">
        <v>1.01</v>
      </c>
      <c r="F110" s="16" t="s">
        <v>170</v>
      </c>
    </row>
    <row r="111" spans="1:6" ht="16.5" customHeight="1" x14ac:dyDescent="0.2">
      <c r="A111" s="3">
        <v>47</v>
      </c>
      <c r="B111" s="4" t="s">
        <v>76</v>
      </c>
      <c r="C111" s="3">
        <v>0</v>
      </c>
      <c r="D111" s="6">
        <v>0.16</v>
      </c>
      <c r="E111" s="6">
        <v>0.16</v>
      </c>
      <c r="F111" s="16" t="s">
        <v>170</v>
      </c>
    </row>
    <row r="112" spans="1:6" ht="16.5" customHeight="1" x14ac:dyDescent="0.2">
      <c r="A112" s="3">
        <v>48</v>
      </c>
      <c r="B112" s="4" t="s">
        <v>77</v>
      </c>
      <c r="C112" s="3">
        <v>0</v>
      </c>
      <c r="D112" s="6">
        <v>1.0900000000000001</v>
      </c>
      <c r="E112" s="6">
        <v>1.0900000000000001</v>
      </c>
      <c r="F112" s="16" t="s">
        <v>170</v>
      </c>
    </row>
    <row r="113" spans="1:6" ht="14.45" customHeight="1" x14ac:dyDescent="0.2">
      <c r="A113" s="3">
        <v>49</v>
      </c>
      <c r="B113" s="4" t="s">
        <v>78</v>
      </c>
      <c r="C113" s="3">
        <v>0</v>
      </c>
      <c r="D113" s="6">
        <v>0.16</v>
      </c>
      <c r="E113" s="6">
        <v>0.16</v>
      </c>
      <c r="F113" s="16" t="s">
        <v>170</v>
      </c>
    </row>
    <row r="114" spans="1:6" ht="16.5" customHeight="1" x14ac:dyDescent="0.2">
      <c r="A114" s="3">
        <v>50</v>
      </c>
      <c r="B114" s="4" t="s">
        <v>79</v>
      </c>
      <c r="C114" s="3">
        <v>0</v>
      </c>
      <c r="D114" s="6">
        <v>0.83</v>
      </c>
      <c r="E114" s="6">
        <v>0.83</v>
      </c>
      <c r="F114" s="16" t="s">
        <v>170</v>
      </c>
    </row>
    <row r="115" spans="1:6" ht="16.5" customHeight="1" x14ac:dyDescent="0.2">
      <c r="A115" s="3">
        <v>51</v>
      </c>
      <c r="B115" s="4" t="s">
        <v>80</v>
      </c>
      <c r="C115" s="3">
        <v>0</v>
      </c>
      <c r="D115" s="6">
        <v>0.25</v>
      </c>
      <c r="E115" s="6">
        <v>0.25</v>
      </c>
      <c r="F115" s="16" t="s">
        <v>171</v>
      </c>
    </row>
    <row r="116" spans="1:6" ht="16.5" customHeight="1" x14ac:dyDescent="0.2">
      <c r="A116" s="3">
        <v>52</v>
      </c>
      <c r="B116" s="4" t="s">
        <v>81</v>
      </c>
      <c r="C116" s="3">
        <v>0</v>
      </c>
      <c r="D116" s="6">
        <v>0.128</v>
      </c>
      <c r="E116" s="6">
        <v>0.128</v>
      </c>
      <c r="F116" s="16" t="s">
        <v>171</v>
      </c>
    </row>
    <row r="117" spans="1:6" ht="16.5" customHeight="1" x14ac:dyDescent="0.2">
      <c r="A117" s="3">
        <v>53</v>
      </c>
      <c r="B117" s="4" t="s">
        <v>82</v>
      </c>
      <c r="C117" s="3">
        <v>0</v>
      </c>
      <c r="D117" s="6">
        <v>1.39</v>
      </c>
      <c r="E117" s="6">
        <v>1.39</v>
      </c>
      <c r="F117" s="51" t="s">
        <v>194</v>
      </c>
    </row>
    <row r="118" spans="1:6" ht="16.5" customHeight="1" x14ac:dyDescent="0.2">
      <c r="A118" s="2"/>
      <c r="B118" s="2"/>
      <c r="C118" s="6">
        <v>1.39</v>
      </c>
      <c r="D118" s="6">
        <v>1.6180000000000001</v>
      </c>
      <c r="E118" s="6">
        <v>0.22800000000000001</v>
      </c>
      <c r="F118" s="51" t="s">
        <v>195</v>
      </c>
    </row>
    <row r="119" spans="1:6" ht="16.5" customHeight="1" x14ac:dyDescent="0.2">
      <c r="A119" s="3">
        <v>54</v>
      </c>
      <c r="B119" s="4" t="s">
        <v>83</v>
      </c>
      <c r="C119" s="3">
        <v>0</v>
      </c>
      <c r="D119" s="6">
        <v>0.16</v>
      </c>
      <c r="E119" s="6">
        <v>0.16</v>
      </c>
      <c r="F119" s="16" t="s">
        <v>171</v>
      </c>
    </row>
    <row r="120" spans="1:6" ht="16.5" customHeight="1" x14ac:dyDescent="0.2">
      <c r="A120" s="3">
        <v>55</v>
      </c>
      <c r="B120" s="4" t="s">
        <v>84</v>
      </c>
      <c r="C120" s="3">
        <v>0</v>
      </c>
      <c r="D120" s="6">
        <v>0.24</v>
      </c>
      <c r="E120" s="6">
        <v>0.24</v>
      </c>
      <c r="F120" s="16" t="s">
        <v>170</v>
      </c>
    </row>
    <row r="121" spans="1:6" ht="16.5" customHeight="1" x14ac:dyDescent="0.2">
      <c r="A121" s="3">
        <v>56</v>
      </c>
      <c r="B121" s="4" t="s">
        <v>85</v>
      </c>
      <c r="C121" s="3">
        <v>0</v>
      </c>
      <c r="D121" s="6">
        <v>0.48</v>
      </c>
      <c r="E121" s="6">
        <v>0.48</v>
      </c>
      <c r="F121" s="16" t="s">
        <v>172</v>
      </c>
    </row>
    <row r="122" spans="1:6" ht="16.5" customHeight="1" x14ac:dyDescent="0.2">
      <c r="A122" s="3">
        <v>57</v>
      </c>
      <c r="B122" s="4" t="s">
        <v>86</v>
      </c>
      <c r="C122" s="3">
        <v>0</v>
      </c>
      <c r="D122" s="6">
        <v>0.26</v>
      </c>
      <c r="E122" s="6">
        <v>0.26</v>
      </c>
      <c r="F122" s="16" t="s">
        <v>170</v>
      </c>
    </row>
    <row r="123" spans="1:6" ht="16.5" customHeight="1" x14ac:dyDescent="0.2">
      <c r="A123" s="3">
        <v>58</v>
      </c>
      <c r="B123" s="4" t="s">
        <v>87</v>
      </c>
      <c r="C123" s="3">
        <v>0</v>
      </c>
      <c r="D123" s="6">
        <v>0.19</v>
      </c>
      <c r="E123" s="6">
        <v>0.19</v>
      </c>
      <c r="F123" s="16" t="s">
        <v>170</v>
      </c>
    </row>
    <row r="124" spans="1:6" ht="16.5" customHeight="1" x14ac:dyDescent="0.2">
      <c r="A124" s="3">
        <v>59</v>
      </c>
      <c r="B124" s="4" t="s">
        <v>88</v>
      </c>
      <c r="C124" s="3">
        <v>0</v>
      </c>
      <c r="D124" s="6">
        <v>0.75</v>
      </c>
      <c r="E124" s="6">
        <v>0.75</v>
      </c>
      <c r="F124" s="16" t="s">
        <v>170</v>
      </c>
    </row>
    <row r="125" spans="1:6" ht="16.5" customHeight="1" x14ac:dyDescent="0.2">
      <c r="A125" s="3">
        <v>60</v>
      </c>
      <c r="B125" s="4" t="s">
        <v>89</v>
      </c>
      <c r="C125" s="3">
        <v>0</v>
      </c>
      <c r="D125" s="6">
        <v>0.16</v>
      </c>
      <c r="E125" s="6">
        <v>0.16</v>
      </c>
      <c r="F125" s="16" t="s">
        <v>170</v>
      </c>
    </row>
    <row r="126" spans="1:6" ht="16.5" customHeight="1" x14ac:dyDescent="0.2">
      <c r="A126" s="3">
        <v>61</v>
      </c>
      <c r="B126" s="4" t="s">
        <v>90</v>
      </c>
      <c r="C126" s="3">
        <v>0</v>
      </c>
      <c r="D126" s="6">
        <v>2.72</v>
      </c>
      <c r="E126" s="6">
        <v>2.72</v>
      </c>
      <c r="F126" s="16" t="s">
        <v>170</v>
      </c>
    </row>
    <row r="127" spans="1:6" ht="16.5" customHeight="1" x14ac:dyDescent="0.2">
      <c r="A127" s="3">
        <v>62</v>
      </c>
      <c r="B127" s="4" t="s">
        <v>91</v>
      </c>
      <c r="C127" s="3">
        <v>0</v>
      </c>
      <c r="D127" s="6">
        <v>0.16</v>
      </c>
      <c r="E127" s="6">
        <v>0.16</v>
      </c>
      <c r="F127" s="16" t="s">
        <v>172</v>
      </c>
    </row>
    <row r="128" spans="1:6" ht="16.5" customHeight="1" x14ac:dyDescent="0.2">
      <c r="A128" s="3">
        <v>63</v>
      </c>
      <c r="B128" s="4" t="s">
        <v>92</v>
      </c>
      <c r="C128" s="3">
        <v>0</v>
      </c>
      <c r="D128" s="6">
        <v>1.07</v>
      </c>
      <c r="E128" s="6">
        <v>1.07</v>
      </c>
      <c r="F128" s="16" t="s">
        <v>171</v>
      </c>
    </row>
    <row r="129" spans="1:6" ht="18" customHeight="1" x14ac:dyDescent="0.2">
      <c r="A129" s="3">
        <v>64</v>
      </c>
      <c r="B129" s="4" t="s">
        <v>93</v>
      </c>
      <c r="C129" s="3">
        <v>0</v>
      </c>
      <c r="D129" s="6">
        <v>0.26600000000000001</v>
      </c>
      <c r="E129" s="6">
        <v>0.26600000000000001</v>
      </c>
      <c r="F129" s="16" t="s">
        <v>170</v>
      </c>
    </row>
    <row r="130" spans="1:6" ht="16.5" customHeight="1" x14ac:dyDescent="0.2">
      <c r="A130" s="3">
        <v>65</v>
      </c>
      <c r="B130" s="4" t="s">
        <v>94</v>
      </c>
      <c r="C130" s="3">
        <v>0</v>
      </c>
      <c r="D130" s="6">
        <v>0.41499999999999998</v>
      </c>
      <c r="E130" s="6">
        <v>0.41499999999999998</v>
      </c>
      <c r="F130" s="16" t="s">
        <v>170</v>
      </c>
    </row>
    <row r="131" spans="1:6" ht="18" customHeight="1" x14ac:dyDescent="0.2">
      <c r="A131" s="3">
        <v>66</v>
      </c>
      <c r="B131" s="4" t="s">
        <v>95</v>
      </c>
      <c r="C131" s="3">
        <v>0</v>
      </c>
      <c r="D131" s="6">
        <v>0.67200000000000004</v>
      </c>
      <c r="E131" s="6">
        <v>0.67200000000000004</v>
      </c>
      <c r="F131" s="16" t="s">
        <v>170</v>
      </c>
    </row>
    <row r="132" spans="1:6" ht="16.5" customHeight="1" x14ac:dyDescent="0.2">
      <c r="A132" s="3">
        <v>67</v>
      </c>
      <c r="B132" s="4" t="s">
        <v>96</v>
      </c>
      <c r="C132" s="3">
        <v>0</v>
      </c>
      <c r="D132" s="6">
        <v>0.23</v>
      </c>
      <c r="E132" s="6">
        <v>0.23</v>
      </c>
      <c r="F132" s="16" t="s">
        <v>170</v>
      </c>
    </row>
    <row r="133" spans="1:6" ht="16.5" customHeight="1" x14ac:dyDescent="0.2">
      <c r="A133" s="3">
        <v>68</v>
      </c>
      <c r="B133" s="4" t="s">
        <v>97</v>
      </c>
      <c r="C133" s="3">
        <v>0</v>
      </c>
      <c r="D133" s="6">
        <v>1.58</v>
      </c>
      <c r="E133" s="6">
        <v>1.58</v>
      </c>
      <c r="F133" s="16" t="s">
        <v>170</v>
      </c>
    </row>
    <row r="134" spans="1:6" ht="16.5" customHeight="1" x14ac:dyDescent="0.2">
      <c r="A134" s="3">
        <v>69</v>
      </c>
      <c r="B134" s="4" t="s">
        <v>98</v>
      </c>
      <c r="C134" s="3">
        <v>0</v>
      </c>
      <c r="D134" s="6">
        <v>0.28000000000000003</v>
      </c>
      <c r="E134" s="6">
        <v>0.28000000000000003</v>
      </c>
      <c r="F134" s="16" t="s">
        <v>170</v>
      </c>
    </row>
    <row r="135" spans="1:6" ht="16.5" customHeight="1" x14ac:dyDescent="0.2">
      <c r="A135" s="3">
        <v>70</v>
      </c>
      <c r="B135" s="4" t="s">
        <v>99</v>
      </c>
      <c r="C135" s="3">
        <v>0</v>
      </c>
      <c r="D135" s="6">
        <v>0.28999999999999998</v>
      </c>
      <c r="E135" s="6">
        <v>0.28999999999999998</v>
      </c>
      <c r="F135" s="16" t="s">
        <v>170</v>
      </c>
    </row>
    <row r="136" spans="1:6" ht="16.5" customHeight="1" x14ac:dyDescent="0.2">
      <c r="A136" s="3">
        <v>71</v>
      </c>
      <c r="B136" s="4" t="s">
        <v>100</v>
      </c>
      <c r="C136" s="3">
        <v>0</v>
      </c>
      <c r="D136" s="6">
        <v>2.0699999999999998</v>
      </c>
      <c r="E136" s="6">
        <v>2.0699999999999998</v>
      </c>
      <c r="F136" s="16" t="s">
        <v>170</v>
      </c>
    </row>
    <row r="137" spans="1:6" ht="16.5" customHeight="1" x14ac:dyDescent="0.2">
      <c r="A137" s="3">
        <v>72</v>
      </c>
      <c r="B137" s="4" t="s">
        <v>101</v>
      </c>
      <c r="C137" s="3">
        <v>0</v>
      </c>
      <c r="D137" s="6">
        <v>0.51200000000000001</v>
      </c>
      <c r="E137" s="6">
        <v>0.51200000000000001</v>
      </c>
      <c r="F137" s="16" t="s">
        <v>172</v>
      </c>
    </row>
    <row r="138" spans="1:6" ht="16.5" customHeight="1" x14ac:dyDescent="0.2">
      <c r="A138" s="3">
        <v>73</v>
      </c>
      <c r="B138" s="4" t="s">
        <v>102</v>
      </c>
      <c r="C138" s="3">
        <v>0</v>
      </c>
      <c r="D138" s="6">
        <v>0.3</v>
      </c>
      <c r="E138" s="6">
        <v>0.3</v>
      </c>
      <c r="F138" s="16" t="s">
        <v>170</v>
      </c>
    </row>
    <row r="139" spans="1:6" ht="16.5" customHeight="1" x14ac:dyDescent="0.2">
      <c r="A139" s="3">
        <v>74</v>
      </c>
      <c r="B139" s="4" t="s">
        <v>103</v>
      </c>
      <c r="C139" s="3">
        <v>0</v>
      </c>
      <c r="D139" s="6">
        <v>0.38</v>
      </c>
      <c r="E139" s="6">
        <v>0.38</v>
      </c>
      <c r="F139" s="16" t="s">
        <v>170</v>
      </c>
    </row>
    <row r="140" spans="1:6" ht="16.5" customHeight="1" x14ac:dyDescent="0.2">
      <c r="A140" s="3">
        <v>75</v>
      </c>
      <c r="B140" s="4" t="s">
        <v>104</v>
      </c>
      <c r="C140" s="3">
        <v>0</v>
      </c>
      <c r="D140" s="6">
        <v>1.1200000000000001</v>
      </c>
      <c r="E140" s="6">
        <v>1.1200000000000001</v>
      </c>
      <c r="F140" s="16" t="s">
        <v>172</v>
      </c>
    </row>
    <row r="141" spans="1:6" ht="16.5" customHeight="1" x14ac:dyDescent="0.2">
      <c r="A141" s="3">
        <v>76</v>
      </c>
      <c r="B141" s="4" t="s">
        <v>105</v>
      </c>
      <c r="C141" s="3">
        <v>0</v>
      </c>
      <c r="D141" s="6">
        <v>0.18</v>
      </c>
      <c r="E141" s="6">
        <v>0.18</v>
      </c>
      <c r="F141" s="16" t="s">
        <v>170</v>
      </c>
    </row>
    <row r="142" spans="1:6" ht="16.5" customHeight="1" x14ac:dyDescent="0.2">
      <c r="A142" s="3">
        <v>77</v>
      </c>
      <c r="B142" s="4" t="s">
        <v>106</v>
      </c>
      <c r="C142" s="3">
        <v>0</v>
      </c>
      <c r="D142" s="6">
        <v>0.53</v>
      </c>
      <c r="E142" s="6">
        <v>0.53</v>
      </c>
      <c r="F142" s="16" t="s">
        <v>170</v>
      </c>
    </row>
    <row r="143" spans="1:6" ht="18" customHeight="1" x14ac:dyDescent="0.2">
      <c r="A143" s="3">
        <v>78</v>
      </c>
      <c r="B143" s="4" t="s">
        <v>107</v>
      </c>
      <c r="C143" s="3">
        <v>0</v>
      </c>
      <c r="D143" s="6">
        <v>0.51800000000000002</v>
      </c>
      <c r="E143" s="6">
        <v>0.51800000000000002</v>
      </c>
      <c r="F143" s="16" t="s">
        <v>173</v>
      </c>
    </row>
    <row r="144" spans="1:6" ht="16.5" customHeight="1" x14ac:dyDescent="0.2">
      <c r="A144" s="3">
        <v>79</v>
      </c>
      <c r="B144" s="4" t="s">
        <v>108</v>
      </c>
      <c r="C144" s="3">
        <v>0</v>
      </c>
      <c r="D144" s="6">
        <v>0.55000000000000004</v>
      </c>
      <c r="E144" s="6">
        <v>0.55000000000000004</v>
      </c>
      <c r="F144" s="16" t="s">
        <v>170</v>
      </c>
    </row>
    <row r="145" spans="1:6" ht="16.5" customHeight="1" x14ac:dyDescent="0.2">
      <c r="A145" s="3">
        <v>80</v>
      </c>
      <c r="B145" s="4" t="s">
        <v>109</v>
      </c>
      <c r="C145" s="3">
        <v>0</v>
      </c>
      <c r="D145" s="6">
        <v>1.52</v>
      </c>
      <c r="E145" s="6">
        <v>1.52</v>
      </c>
      <c r="F145" s="16" t="s">
        <v>173</v>
      </c>
    </row>
    <row r="146" spans="1:6" ht="16.5" customHeight="1" x14ac:dyDescent="0.2">
      <c r="A146" s="3">
        <v>81</v>
      </c>
      <c r="B146" s="4" t="s">
        <v>110</v>
      </c>
      <c r="C146" s="3">
        <v>0</v>
      </c>
      <c r="D146" s="6">
        <v>1.7</v>
      </c>
      <c r="E146" s="6">
        <v>1.7</v>
      </c>
      <c r="F146" s="16" t="s">
        <v>170</v>
      </c>
    </row>
    <row r="147" spans="1:6" ht="16.5" customHeight="1" x14ac:dyDescent="0.2">
      <c r="A147" s="3">
        <v>82</v>
      </c>
      <c r="B147" s="4" t="s">
        <v>111</v>
      </c>
      <c r="C147" s="3">
        <v>0</v>
      </c>
      <c r="D147" s="6">
        <v>0.43</v>
      </c>
      <c r="E147" s="6">
        <v>0.43</v>
      </c>
      <c r="F147" s="16" t="s">
        <v>170</v>
      </c>
    </row>
    <row r="148" spans="1:6" ht="16.5" customHeight="1" x14ac:dyDescent="0.2">
      <c r="A148" s="3">
        <v>83</v>
      </c>
      <c r="B148" s="4" t="s">
        <v>112</v>
      </c>
      <c r="C148" s="3">
        <v>0</v>
      </c>
      <c r="D148" s="6">
        <v>0.3</v>
      </c>
      <c r="E148" s="6">
        <v>0.3</v>
      </c>
      <c r="F148" s="21" t="s">
        <v>170</v>
      </c>
    </row>
    <row r="149" spans="1:6" ht="16.5" customHeight="1" thickBot="1" x14ac:dyDescent="0.25">
      <c r="A149" s="19">
        <v>84</v>
      </c>
      <c r="B149" s="18" t="s">
        <v>113</v>
      </c>
      <c r="C149" s="19">
        <v>0</v>
      </c>
      <c r="D149" s="20">
        <v>0.15</v>
      </c>
      <c r="E149" s="22">
        <v>0.15</v>
      </c>
      <c r="F149" s="14" t="s">
        <v>170</v>
      </c>
    </row>
    <row r="150" spans="1:6" ht="16.5" customHeight="1" thickBot="1" x14ac:dyDescent="0.25">
      <c r="A150" s="141" t="s">
        <v>188</v>
      </c>
      <c r="B150" s="113"/>
      <c r="C150" s="113"/>
      <c r="D150" s="113"/>
      <c r="E150" s="76">
        <f>SUM(E65:E149)</f>
        <v>47.411999999999999</v>
      </c>
      <c r="F150" s="43"/>
    </row>
    <row r="151" spans="1:6" ht="16.5" customHeight="1" x14ac:dyDescent="0.2">
      <c r="A151" s="141" t="s">
        <v>180</v>
      </c>
      <c r="B151" s="174"/>
      <c r="C151" s="122" t="s">
        <v>175</v>
      </c>
      <c r="D151" s="142"/>
      <c r="E151" s="32">
        <f>SUM(E118+E143+E145)</f>
        <v>2.266</v>
      </c>
      <c r="F151" s="43"/>
    </row>
    <row r="152" spans="1:6" ht="16.5" customHeight="1" x14ac:dyDescent="0.2">
      <c r="A152" s="175"/>
      <c r="B152" s="176"/>
      <c r="C152" s="143" t="s">
        <v>176</v>
      </c>
      <c r="D152" s="144"/>
      <c r="E152" s="28">
        <f>SUM(E70+E121+E127+E137+E140)</f>
        <v>3.7120000000000002</v>
      </c>
      <c r="F152" s="43"/>
    </row>
    <row r="153" spans="1:6" ht="16.5" customHeight="1" x14ac:dyDescent="0.2">
      <c r="A153" s="175"/>
      <c r="B153" s="176"/>
      <c r="C153" s="143" t="s">
        <v>177</v>
      </c>
      <c r="D153" s="144"/>
      <c r="E153" s="28">
        <f>SUM(E65+E66+E76+E91+E115+E116+E117+E119+E128)</f>
        <v>5.9880000000000004</v>
      </c>
      <c r="F153" s="43"/>
    </row>
    <row r="154" spans="1:6" ht="16.5" customHeight="1" thickBot="1" x14ac:dyDescent="0.25">
      <c r="A154" s="177"/>
      <c r="B154" s="178"/>
      <c r="C154" s="107" t="s">
        <v>178</v>
      </c>
      <c r="D154" s="117"/>
      <c r="E154" s="26">
        <f>SUM(E67+E68+E69+E71+E72+E73+E74+E75+E77+E78+E79+E80+E81+E82+E83+E84+E85+E86+E88+E87+E89+E90+E92+E94+E93+E95+E98+E96+E97+E99+E100+E101+E102+E103+E105+E104+E108+E107+E106+E109+E110+E111+E112+E113+E114+E120+E122+E123+E124+E125+E126+E129+E130+E131+E132+E133+E134+E135+E136+E138+E139+E141+E142+E144+E146+E147+E148+E149)</f>
        <v>35.445999999999998</v>
      </c>
      <c r="F154" s="43"/>
    </row>
    <row r="155" spans="1:6" s="40" customFormat="1" ht="16.5" customHeight="1" thickBot="1" x14ac:dyDescent="0.25">
      <c r="A155" s="50"/>
      <c r="B155" s="50"/>
      <c r="C155" s="41"/>
      <c r="D155" s="41"/>
      <c r="E155" s="42"/>
      <c r="F155" s="43"/>
    </row>
    <row r="156" spans="1:6" ht="16.5" customHeight="1" thickBot="1" x14ac:dyDescent="0.25">
      <c r="A156" s="102"/>
      <c r="B156" s="103" t="s">
        <v>114</v>
      </c>
      <c r="C156" s="98"/>
      <c r="D156" s="98"/>
      <c r="E156" s="98"/>
      <c r="F156" s="96"/>
    </row>
    <row r="157" spans="1:6" ht="16.5" customHeight="1" x14ac:dyDescent="0.2">
      <c r="A157" s="63">
        <v>1</v>
      </c>
      <c r="B157" s="73" t="s">
        <v>116</v>
      </c>
      <c r="C157" s="63">
        <v>0</v>
      </c>
      <c r="D157" s="64">
        <v>0.47</v>
      </c>
      <c r="E157" s="64">
        <v>0.47</v>
      </c>
      <c r="F157" s="49" t="s">
        <v>170</v>
      </c>
    </row>
    <row r="158" spans="1:6" ht="16.5" customHeight="1" x14ac:dyDescent="0.2">
      <c r="A158" s="44">
        <v>2</v>
      </c>
      <c r="B158" s="45" t="s">
        <v>115</v>
      </c>
      <c r="C158" s="44">
        <v>0</v>
      </c>
      <c r="D158" s="13">
        <v>0.51</v>
      </c>
      <c r="E158" s="13">
        <v>0.51</v>
      </c>
      <c r="F158" s="15" t="s">
        <v>170</v>
      </c>
    </row>
    <row r="159" spans="1:6" ht="16.5" customHeight="1" x14ac:dyDescent="0.2">
      <c r="A159" s="3">
        <v>3</v>
      </c>
      <c r="B159" s="4" t="s">
        <v>119</v>
      </c>
      <c r="C159" s="3">
        <v>0</v>
      </c>
      <c r="D159" s="6">
        <v>0.26</v>
      </c>
      <c r="E159" s="6">
        <v>0.26</v>
      </c>
      <c r="F159" s="16" t="s">
        <v>170</v>
      </c>
    </row>
    <row r="160" spans="1:6" ht="16.5" customHeight="1" x14ac:dyDescent="0.2">
      <c r="A160" s="3">
        <v>4</v>
      </c>
      <c r="B160" s="4" t="s">
        <v>118</v>
      </c>
      <c r="C160" s="3">
        <v>0</v>
      </c>
      <c r="D160" s="6">
        <v>0.37</v>
      </c>
      <c r="E160" s="6">
        <v>0.37</v>
      </c>
      <c r="F160" s="21" t="s">
        <v>170</v>
      </c>
    </row>
    <row r="161" spans="1:6" ht="16.5" customHeight="1" thickBot="1" x14ac:dyDescent="0.25">
      <c r="A161" s="19">
        <v>5</v>
      </c>
      <c r="B161" s="18" t="s">
        <v>117</v>
      </c>
      <c r="C161" s="19">
        <v>0</v>
      </c>
      <c r="D161" s="20">
        <v>0.44</v>
      </c>
      <c r="E161" s="22">
        <v>0.44</v>
      </c>
      <c r="F161" s="14" t="s">
        <v>170</v>
      </c>
    </row>
    <row r="162" spans="1:6" ht="16.5" customHeight="1" thickBot="1" x14ac:dyDescent="0.25">
      <c r="A162" s="141" t="s">
        <v>187</v>
      </c>
      <c r="B162" s="113"/>
      <c r="C162" s="113"/>
      <c r="D162" s="113"/>
      <c r="E162" s="85">
        <f>SUM(E157:E161)</f>
        <v>2.0499999999999998</v>
      </c>
      <c r="F162" s="43"/>
    </row>
    <row r="163" spans="1:6" ht="16.5" customHeight="1" thickBot="1" x14ac:dyDescent="0.25">
      <c r="A163" s="124" t="s">
        <v>180</v>
      </c>
      <c r="B163" s="126"/>
      <c r="C163" s="109" t="s">
        <v>178</v>
      </c>
      <c r="D163" s="140"/>
      <c r="E163" s="31">
        <f>SUM(E157:E161)</f>
        <v>2.0499999999999998</v>
      </c>
      <c r="F163" s="43"/>
    </row>
    <row r="164" spans="1:6" s="39" customFormat="1" ht="16.5" customHeight="1" thickBot="1" x14ac:dyDescent="0.25">
      <c r="A164" s="50"/>
      <c r="B164" s="50"/>
      <c r="C164" s="41"/>
      <c r="D164" s="41"/>
      <c r="E164" s="42"/>
      <c r="F164" s="43"/>
    </row>
    <row r="165" spans="1:6" ht="16.5" customHeight="1" thickBot="1" x14ac:dyDescent="0.25">
      <c r="A165" s="92"/>
      <c r="B165" s="93" t="s">
        <v>120</v>
      </c>
      <c r="C165" s="95"/>
      <c r="D165" s="95"/>
      <c r="E165" s="95"/>
      <c r="F165" s="104"/>
    </row>
    <row r="166" spans="1:6" ht="16.5" customHeight="1" thickBot="1" x14ac:dyDescent="0.25">
      <c r="A166" s="55">
        <v>1</v>
      </c>
      <c r="B166" s="54" t="s">
        <v>121</v>
      </c>
      <c r="C166" s="55">
        <v>0</v>
      </c>
      <c r="D166" s="70">
        <v>0.42</v>
      </c>
      <c r="E166" s="56">
        <v>0.42</v>
      </c>
      <c r="F166" s="14" t="s">
        <v>170</v>
      </c>
    </row>
    <row r="167" spans="1:6" ht="16.5" customHeight="1" thickBot="1" x14ac:dyDescent="0.25">
      <c r="A167" s="141" t="s">
        <v>186</v>
      </c>
      <c r="B167" s="113"/>
      <c r="C167" s="113"/>
      <c r="D167" s="113"/>
      <c r="E167" s="76">
        <v>0.42</v>
      </c>
      <c r="F167" s="43"/>
    </row>
    <row r="168" spans="1:6" ht="16.5" customHeight="1" thickBot="1" x14ac:dyDescent="0.25">
      <c r="A168" s="124" t="s">
        <v>180</v>
      </c>
      <c r="B168" s="126"/>
      <c r="C168" s="109" t="s">
        <v>178</v>
      </c>
      <c r="D168" s="140"/>
      <c r="E168" s="33">
        <v>0.42</v>
      </c>
      <c r="F168" s="43"/>
    </row>
    <row r="169" spans="1:6" s="39" customFormat="1" ht="16.5" customHeight="1" thickBot="1" x14ac:dyDescent="0.25">
      <c r="A169" s="67"/>
      <c r="B169" s="50"/>
      <c r="C169" s="68"/>
      <c r="D169" s="68"/>
      <c r="E169" s="69"/>
      <c r="F169" s="43"/>
    </row>
    <row r="170" spans="1:6" ht="16.5" customHeight="1" thickBot="1" x14ac:dyDescent="0.25">
      <c r="A170" s="92"/>
      <c r="B170" s="105" t="s">
        <v>181</v>
      </c>
      <c r="C170" s="95"/>
      <c r="D170" s="95"/>
      <c r="E170" s="95"/>
      <c r="F170" s="101"/>
    </row>
    <row r="171" spans="1:6" ht="16.5" customHeight="1" x14ac:dyDescent="0.2">
      <c r="A171" s="44">
        <v>1</v>
      </c>
      <c r="B171" s="45" t="s">
        <v>122</v>
      </c>
      <c r="C171" s="44">
        <v>0</v>
      </c>
      <c r="D171" s="13">
        <v>0.39</v>
      </c>
      <c r="E171" s="13">
        <v>0.39</v>
      </c>
      <c r="F171" s="15" t="s">
        <v>170</v>
      </c>
    </row>
    <row r="172" spans="1:6" ht="16.5" customHeight="1" x14ac:dyDescent="0.2">
      <c r="A172" s="3">
        <v>2</v>
      </c>
      <c r="B172" s="4" t="s">
        <v>124</v>
      </c>
      <c r="C172" s="3">
        <v>0</v>
      </c>
      <c r="D172" s="6">
        <v>0.82</v>
      </c>
      <c r="E172" s="6">
        <v>0.82</v>
      </c>
      <c r="F172" s="16" t="s">
        <v>170</v>
      </c>
    </row>
    <row r="173" spans="1:6" ht="16.5" customHeight="1" x14ac:dyDescent="0.2">
      <c r="A173" s="3">
        <v>3</v>
      </c>
      <c r="B173" s="4" t="s">
        <v>123</v>
      </c>
      <c r="C173" s="3">
        <v>0</v>
      </c>
      <c r="D173" s="6">
        <v>0.09</v>
      </c>
      <c r="E173" s="6">
        <v>0.09</v>
      </c>
      <c r="F173" s="16" t="s">
        <v>170</v>
      </c>
    </row>
    <row r="174" spans="1:6" ht="16.5" customHeight="1" x14ac:dyDescent="0.2">
      <c r="A174" s="3">
        <v>4</v>
      </c>
      <c r="B174" s="4" t="s">
        <v>11</v>
      </c>
      <c r="C174" s="3">
        <v>0</v>
      </c>
      <c r="D174" s="6">
        <v>0.81</v>
      </c>
      <c r="E174" s="6">
        <v>0.81</v>
      </c>
      <c r="F174" s="16" t="s">
        <v>170</v>
      </c>
    </row>
    <row r="175" spans="1:6" ht="16.5" customHeight="1" x14ac:dyDescent="0.2">
      <c r="A175" s="3">
        <v>5</v>
      </c>
      <c r="B175" s="4" t="s">
        <v>12</v>
      </c>
      <c r="C175" s="3">
        <v>0</v>
      </c>
      <c r="D175" s="6">
        <v>0.27</v>
      </c>
      <c r="E175" s="6">
        <v>0.20899999999999999</v>
      </c>
      <c r="F175" s="16" t="s">
        <v>170</v>
      </c>
    </row>
    <row r="176" spans="1:6" ht="16.5" customHeight="1" x14ac:dyDescent="0.2">
      <c r="A176" s="3">
        <v>6</v>
      </c>
      <c r="B176" s="4" t="s">
        <v>125</v>
      </c>
      <c r="C176" s="3">
        <v>0</v>
      </c>
      <c r="D176" s="6">
        <v>0.27</v>
      </c>
      <c r="E176" s="6">
        <v>0.27</v>
      </c>
      <c r="F176" s="16" t="s">
        <v>170</v>
      </c>
    </row>
    <row r="177" spans="1:8" ht="16.5" customHeight="1" x14ac:dyDescent="0.2">
      <c r="A177" s="3">
        <v>7</v>
      </c>
      <c r="B177" s="4" t="s">
        <v>13</v>
      </c>
      <c r="C177" s="3">
        <v>0</v>
      </c>
      <c r="D177" s="6">
        <v>1.006</v>
      </c>
      <c r="E177" s="6">
        <v>1.006</v>
      </c>
      <c r="F177" s="16" t="s">
        <v>171</v>
      </c>
    </row>
    <row r="178" spans="1:8" ht="16.5" customHeight="1" x14ac:dyDescent="0.2">
      <c r="A178" s="3">
        <v>8</v>
      </c>
      <c r="B178" s="4" t="s">
        <v>126</v>
      </c>
      <c r="C178" s="3">
        <v>0</v>
      </c>
      <c r="D178" s="6">
        <v>0.31</v>
      </c>
      <c r="E178" s="6">
        <v>0.31</v>
      </c>
      <c r="F178" s="16" t="s">
        <v>170</v>
      </c>
    </row>
    <row r="179" spans="1:8" ht="16.5" customHeight="1" x14ac:dyDescent="0.2">
      <c r="A179" s="3">
        <v>9</v>
      </c>
      <c r="B179" s="4" t="s">
        <v>127</v>
      </c>
      <c r="C179" s="3">
        <v>0</v>
      </c>
      <c r="D179" s="6">
        <v>1.1499999999999999</v>
      </c>
      <c r="E179" s="6">
        <v>1.1499999999999999</v>
      </c>
      <c r="F179" s="16" t="s">
        <v>171</v>
      </c>
    </row>
    <row r="180" spans="1:8" ht="16.5" customHeight="1" x14ac:dyDescent="0.2">
      <c r="A180" s="3">
        <v>10</v>
      </c>
      <c r="B180" s="4" t="s">
        <v>128</v>
      </c>
      <c r="C180" s="3">
        <v>0</v>
      </c>
      <c r="D180" s="6">
        <v>1.06</v>
      </c>
      <c r="E180" s="6">
        <v>1.06</v>
      </c>
      <c r="F180" s="16" t="s">
        <v>170</v>
      </c>
    </row>
    <row r="181" spans="1:8" ht="16.5" customHeight="1" x14ac:dyDescent="0.2">
      <c r="A181" s="3">
        <v>11</v>
      </c>
      <c r="B181" s="4" t="s">
        <v>129</v>
      </c>
      <c r="C181" s="3">
        <v>0</v>
      </c>
      <c r="D181" s="6">
        <v>0.48099999999999998</v>
      </c>
      <c r="E181" s="6">
        <v>0.48099999999999998</v>
      </c>
      <c r="F181" s="16" t="s">
        <v>170</v>
      </c>
    </row>
    <row r="182" spans="1:8" ht="16.5" customHeight="1" x14ac:dyDescent="0.2">
      <c r="A182" s="3">
        <v>12</v>
      </c>
      <c r="B182" s="4" t="s">
        <v>131</v>
      </c>
      <c r="C182" s="3">
        <v>0</v>
      </c>
      <c r="D182" s="6">
        <v>0.35</v>
      </c>
      <c r="E182" s="6">
        <v>0.35</v>
      </c>
      <c r="F182" s="16" t="s">
        <v>170</v>
      </c>
    </row>
    <row r="183" spans="1:8" ht="16.5" customHeight="1" x14ac:dyDescent="0.2">
      <c r="A183" s="3">
        <v>13</v>
      </c>
      <c r="B183" s="4" t="s">
        <v>130</v>
      </c>
      <c r="C183" s="3">
        <v>0</v>
      </c>
      <c r="D183" s="6">
        <v>0.11</v>
      </c>
      <c r="E183" s="6">
        <v>0.11</v>
      </c>
      <c r="F183" s="21" t="s">
        <v>170</v>
      </c>
    </row>
    <row r="184" spans="1:8" ht="16.5" customHeight="1" thickBot="1" x14ac:dyDescent="0.25">
      <c r="A184" s="19">
        <v>14</v>
      </c>
      <c r="B184" s="18" t="s">
        <v>132</v>
      </c>
      <c r="C184" s="19">
        <v>0</v>
      </c>
      <c r="D184" s="20">
        <v>0.1</v>
      </c>
      <c r="E184" s="22">
        <v>0.1</v>
      </c>
      <c r="F184" s="14" t="s">
        <v>170</v>
      </c>
    </row>
    <row r="185" spans="1:8" ht="16.5" customHeight="1" thickBot="1" x14ac:dyDescent="0.25">
      <c r="A185" s="148" t="s">
        <v>182</v>
      </c>
      <c r="B185" s="149"/>
      <c r="C185" s="149"/>
      <c r="D185" s="149"/>
      <c r="E185" s="85">
        <f>SUM(E171:E184)</f>
        <v>7.1559999999999997</v>
      </c>
      <c r="F185" s="43"/>
    </row>
    <row r="186" spans="1:8" ht="16.5" customHeight="1" x14ac:dyDescent="0.2">
      <c r="A186" s="148" t="s">
        <v>180</v>
      </c>
      <c r="B186" s="150"/>
      <c r="C186" s="122" t="s">
        <v>177</v>
      </c>
      <c r="D186" s="142"/>
      <c r="E186" s="27">
        <f>SUM(E177+E179)</f>
        <v>2.1559999999999997</v>
      </c>
      <c r="F186" s="43"/>
    </row>
    <row r="187" spans="1:8" ht="15.75" customHeight="1" thickBot="1" x14ac:dyDescent="0.25">
      <c r="A187" s="151"/>
      <c r="B187" s="152"/>
      <c r="C187" s="107" t="s">
        <v>178</v>
      </c>
      <c r="D187" s="117"/>
      <c r="E187" s="26">
        <f>SUM(E171+E172+E173+E174+E175+E176+E178+E180+E181+E182+E183+E184)</f>
        <v>5</v>
      </c>
      <c r="F187" s="43"/>
    </row>
    <row r="188" spans="1:8" s="40" customFormat="1" ht="15.75" customHeight="1" thickBot="1" x14ac:dyDescent="0.25">
      <c r="A188" s="66"/>
      <c r="B188" s="75"/>
      <c r="C188" s="41"/>
      <c r="D188" s="41"/>
      <c r="E188" s="42"/>
      <c r="F188" s="43"/>
    </row>
    <row r="189" spans="1:8" ht="14.45" customHeight="1" thickBot="1" x14ac:dyDescent="0.25">
      <c r="A189" s="92"/>
      <c r="B189" s="106" t="s">
        <v>184</v>
      </c>
      <c r="C189" s="95"/>
      <c r="D189" s="95"/>
      <c r="E189" s="95"/>
      <c r="F189" s="101"/>
      <c r="G189" s="78"/>
      <c r="H189" s="78"/>
    </row>
    <row r="190" spans="1:8" ht="16.5" customHeight="1" x14ac:dyDescent="0.2">
      <c r="A190" s="44">
        <v>1</v>
      </c>
      <c r="B190" s="45" t="s">
        <v>133</v>
      </c>
      <c r="C190" s="44">
        <v>0</v>
      </c>
      <c r="D190" s="13">
        <v>0.215</v>
      </c>
      <c r="E190" s="13">
        <v>0.215</v>
      </c>
      <c r="F190" s="15" t="s">
        <v>171</v>
      </c>
      <c r="G190" s="78"/>
      <c r="H190" s="78"/>
    </row>
    <row r="191" spans="1:8" ht="16.5" customHeight="1" x14ac:dyDescent="0.2">
      <c r="A191" s="3">
        <v>2</v>
      </c>
      <c r="B191" s="4" t="s">
        <v>134</v>
      </c>
      <c r="C191" s="3">
        <v>0</v>
      </c>
      <c r="D191" s="6">
        <v>0.2</v>
      </c>
      <c r="E191" s="6">
        <v>0.2</v>
      </c>
      <c r="F191" s="16" t="s">
        <v>171</v>
      </c>
      <c r="G191" s="78"/>
      <c r="H191" s="78"/>
    </row>
    <row r="192" spans="1:8" ht="16.5" customHeight="1" x14ac:dyDescent="0.2">
      <c r="A192" s="3">
        <v>3</v>
      </c>
      <c r="B192" s="4" t="s">
        <v>135</v>
      </c>
      <c r="C192" s="3">
        <v>0</v>
      </c>
      <c r="D192" s="6">
        <v>1.0640000000000001</v>
      </c>
      <c r="E192" s="6">
        <v>1.0640000000000001</v>
      </c>
      <c r="F192" s="16" t="s">
        <v>172</v>
      </c>
      <c r="G192" s="78"/>
      <c r="H192" s="78"/>
    </row>
    <row r="193" spans="1:8" ht="16.5" customHeight="1" x14ac:dyDescent="0.2">
      <c r="A193" s="3">
        <v>4</v>
      </c>
      <c r="B193" s="4" t="s">
        <v>136</v>
      </c>
      <c r="C193" s="3">
        <v>0</v>
      </c>
      <c r="D193" s="6">
        <v>0.51</v>
      </c>
      <c r="E193" s="6">
        <v>0.51</v>
      </c>
      <c r="F193" s="16" t="s">
        <v>172</v>
      </c>
      <c r="G193" s="78"/>
      <c r="H193" s="78"/>
    </row>
    <row r="194" spans="1:8" ht="14.45" customHeight="1" x14ac:dyDescent="0.2">
      <c r="A194" s="3">
        <v>5</v>
      </c>
      <c r="B194" s="4" t="s">
        <v>137</v>
      </c>
      <c r="C194" s="3">
        <v>0</v>
      </c>
      <c r="D194" s="6">
        <v>0.43</v>
      </c>
      <c r="E194" s="6">
        <v>0.43</v>
      </c>
      <c r="F194" s="16" t="s">
        <v>171</v>
      </c>
      <c r="G194" s="78"/>
      <c r="H194" s="78"/>
    </row>
    <row r="195" spans="1:8" ht="16.5" customHeight="1" x14ac:dyDescent="0.2">
      <c r="A195" s="3">
        <v>6</v>
      </c>
      <c r="B195" s="4" t="s">
        <v>138</v>
      </c>
      <c r="C195" s="3">
        <v>0</v>
      </c>
      <c r="D195" s="6">
        <v>0.217</v>
      </c>
      <c r="E195" s="6">
        <v>0.217</v>
      </c>
      <c r="F195" s="16" t="s">
        <v>171</v>
      </c>
      <c r="G195" s="78"/>
      <c r="H195" s="78"/>
    </row>
    <row r="196" spans="1:8" ht="16.5" customHeight="1" x14ac:dyDescent="0.2">
      <c r="A196" s="3">
        <v>7</v>
      </c>
      <c r="B196" s="4" t="s">
        <v>139</v>
      </c>
      <c r="C196" s="3">
        <v>0</v>
      </c>
      <c r="D196" s="6">
        <v>0.44</v>
      </c>
      <c r="E196" s="6">
        <v>0.44</v>
      </c>
      <c r="F196" s="16" t="s">
        <v>172</v>
      </c>
      <c r="G196" s="78"/>
      <c r="H196" s="78"/>
    </row>
    <row r="197" spans="1:8" ht="16.5" customHeight="1" x14ac:dyDescent="0.2">
      <c r="A197" s="3">
        <v>8</v>
      </c>
      <c r="B197" s="4" t="s">
        <v>140</v>
      </c>
      <c r="C197" s="3">
        <v>0</v>
      </c>
      <c r="D197" s="6">
        <v>0.42799999999999999</v>
      </c>
      <c r="E197" s="6">
        <v>0.42799999999999999</v>
      </c>
      <c r="F197" s="16" t="s">
        <v>172</v>
      </c>
      <c r="G197" s="78"/>
      <c r="H197" s="78"/>
    </row>
    <row r="198" spans="1:8" ht="16.5" customHeight="1" x14ac:dyDescent="0.2">
      <c r="A198" s="3">
        <v>9</v>
      </c>
      <c r="B198" s="4" t="s">
        <v>141</v>
      </c>
      <c r="C198" s="3">
        <v>0</v>
      </c>
      <c r="D198" s="6">
        <v>0.16400000000000001</v>
      </c>
      <c r="E198" s="6">
        <v>0.16400000000000001</v>
      </c>
      <c r="F198" s="16" t="s">
        <v>171</v>
      </c>
      <c r="G198" s="78"/>
      <c r="H198" s="78"/>
    </row>
    <row r="199" spans="1:8" ht="16.5" customHeight="1" x14ac:dyDescent="0.2">
      <c r="A199" s="3">
        <v>10</v>
      </c>
      <c r="B199" s="4" t="s">
        <v>142</v>
      </c>
      <c r="C199" s="3">
        <v>0</v>
      </c>
      <c r="D199" s="6">
        <v>0.25600000000000001</v>
      </c>
      <c r="E199" s="6">
        <v>0.25600000000000001</v>
      </c>
      <c r="F199" s="16" t="s">
        <v>171</v>
      </c>
      <c r="G199" s="78"/>
      <c r="H199" s="78"/>
    </row>
    <row r="200" spans="1:8" ht="15" x14ac:dyDescent="0.2">
      <c r="A200" s="3">
        <v>11</v>
      </c>
      <c r="B200" s="4" t="s">
        <v>143</v>
      </c>
      <c r="C200" s="3">
        <v>0</v>
      </c>
      <c r="D200" s="6">
        <v>0.06</v>
      </c>
      <c r="E200" s="6">
        <v>0.06</v>
      </c>
      <c r="F200" s="16" t="s">
        <v>170</v>
      </c>
      <c r="G200" s="78"/>
      <c r="H200" s="78"/>
    </row>
    <row r="201" spans="1:8" ht="15" x14ac:dyDescent="0.2">
      <c r="A201" s="3">
        <v>12</v>
      </c>
      <c r="B201" s="4" t="s">
        <v>144</v>
      </c>
      <c r="C201" s="3">
        <v>0</v>
      </c>
      <c r="D201" s="6">
        <v>0.1</v>
      </c>
      <c r="E201" s="6">
        <v>0.1</v>
      </c>
      <c r="F201" s="16" t="s">
        <v>171</v>
      </c>
      <c r="G201" s="78"/>
      <c r="H201" s="78"/>
    </row>
    <row r="202" spans="1:8" ht="15" x14ac:dyDescent="0.2">
      <c r="A202" s="3">
        <v>13</v>
      </c>
      <c r="B202" s="4" t="s">
        <v>145</v>
      </c>
      <c r="C202" s="3">
        <v>0</v>
      </c>
      <c r="D202" s="6">
        <v>0.64500000000000002</v>
      </c>
      <c r="E202" s="6">
        <v>0.64500000000000002</v>
      </c>
      <c r="F202" s="16" t="s">
        <v>170</v>
      </c>
      <c r="G202" s="78"/>
      <c r="H202" s="78"/>
    </row>
    <row r="203" spans="1:8" ht="15" x14ac:dyDescent="0.2">
      <c r="A203" s="3">
        <v>14</v>
      </c>
      <c r="B203" s="4" t="s">
        <v>146</v>
      </c>
      <c r="C203" s="3">
        <v>0</v>
      </c>
      <c r="D203" s="6">
        <v>0.16</v>
      </c>
      <c r="E203" s="6">
        <v>0.16</v>
      </c>
      <c r="F203" s="16" t="s">
        <v>171</v>
      </c>
      <c r="G203" s="78"/>
      <c r="H203" s="78"/>
    </row>
    <row r="204" spans="1:8" ht="15" x14ac:dyDescent="0.2">
      <c r="A204" s="3">
        <v>15</v>
      </c>
      <c r="B204" s="4" t="s">
        <v>147</v>
      </c>
      <c r="C204" s="3">
        <v>0</v>
      </c>
      <c r="D204" s="6">
        <v>1.02</v>
      </c>
      <c r="E204" s="6">
        <v>1.02</v>
      </c>
      <c r="F204" s="16" t="s">
        <v>172</v>
      </c>
      <c r="G204" s="78"/>
      <c r="H204" s="78"/>
    </row>
    <row r="205" spans="1:8" ht="15" x14ac:dyDescent="0.2">
      <c r="A205" s="3">
        <v>16</v>
      </c>
      <c r="B205" s="4" t="s">
        <v>148</v>
      </c>
      <c r="C205" s="3">
        <v>0</v>
      </c>
      <c r="D205" s="6">
        <v>0.21</v>
      </c>
      <c r="E205" s="6">
        <v>0.21</v>
      </c>
      <c r="F205" s="16" t="s">
        <v>171</v>
      </c>
      <c r="G205" s="78"/>
      <c r="H205" s="78"/>
    </row>
    <row r="206" spans="1:8" ht="15" x14ac:dyDescent="0.2">
      <c r="A206" s="3">
        <v>17</v>
      </c>
      <c r="B206" s="4" t="s">
        <v>149</v>
      </c>
      <c r="C206" s="3">
        <v>0</v>
      </c>
      <c r="D206" s="6">
        <v>0.28999999999999998</v>
      </c>
      <c r="E206" s="6">
        <v>0.28999999999999998</v>
      </c>
      <c r="F206" s="16" t="s">
        <v>171</v>
      </c>
      <c r="G206" s="78"/>
      <c r="H206" s="78"/>
    </row>
    <row r="207" spans="1:8" ht="15" x14ac:dyDescent="0.2">
      <c r="A207" s="3">
        <v>18</v>
      </c>
      <c r="B207" s="4" t="s">
        <v>150</v>
      </c>
      <c r="C207" s="3">
        <v>0</v>
      </c>
      <c r="D207" s="6">
        <v>0.22</v>
      </c>
      <c r="E207" s="6">
        <v>0.22</v>
      </c>
      <c r="F207" s="16" t="s">
        <v>171</v>
      </c>
      <c r="G207" s="78"/>
      <c r="H207" s="78"/>
    </row>
    <row r="208" spans="1:8" ht="15" x14ac:dyDescent="0.2">
      <c r="A208" s="3">
        <v>19</v>
      </c>
      <c r="B208" s="4" t="s">
        <v>151</v>
      </c>
      <c r="C208" s="3">
        <v>0</v>
      </c>
      <c r="D208" s="6">
        <v>0.25</v>
      </c>
      <c r="E208" s="6">
        <v>0.25</v>
      </c>
      <c r="F208" s="16" t="s">
        <v>171</v>
      </c>
      <c r="G208" s="78"/>
      <c r="H208" s="78"/>
    </row>
    <row r="209" spans="1:8" ht="15" x14ac:dyDescent="0.2">
      <c r="A209" s="3">
        <v>20</v>
      </c>
      <c r="B209" s="4" t="s">
        <v>152</v>
      </c>
      <c r="C209" s="3">
        <v>0</v>
      </c>
      <c r="D209" s="6">
        <v>0.53</v>
      </c>
      <c r="E209" s="6">
        <v>0.53</v>
      </c>
      <c r="F209" s="91" t="s">
        <v>221</v>
      </c>
      <c r="G209" s="78"/>
      <c r="H209" s="78"/>
    </row>
    <row r="210" spans="1:8" ht="15" x14ac:dyDescent="0.2">
      <c r="A210" s="3">
        <v>21</v>
      </c>
      <c r="B210" s="4" t="s">
        <v>153</v>
      </c>
      <c r="C210" s="3">
        <v>0</v>
      </c>
      <c r="D210" s="6">
        <v>0.13</v>
      </c>
      <c r="E210" s="6">
        <v>0.13</v>
      </c>
      <c r="F210" s="16" t="s">
        <v>171</v>
      </c>
      <c r="G210" s="78"/>
      <c r="H210" s="78"/>
    </row>
    <row r="211" spans="1:8" ht="15" x14ac:dyDescent="0.2">
      <c r="A211" s="3">
        <v>22</v>
      </c>
      <c r="B211" s="4" t="s">
        <v>154</v>
      </c>
      <c r="C211" s="3">
        <v>0</v>
      </c>
      <c r="D211" s="6">
        <v>1.37</v>
      </c>
      <c r="E211" s="6">
        <v>1.37</v>
      </c>
      <c r="F211" s="16" t="s">
        <v>171</v>
      </c>
      <c r="G211" s="78"/>
      <c r="H211" s="78"/>
    </row>
    <row r="212" spans="1:8" ht="15" x14ac:dyDescent="0.2">
      <c r="A212" s="3">
        <v>23</v>
      </c>
      <c r="B212" s="4" t="s">
        <v>155</v>
      </c>
      <c r="C212" s="3">
        <v>0</v>
      </c>
      <c r="D212" s="6">
        <v>0.17</v>
      </c>
      <c r="E212" s="6">
        <v>0.17</v>
      </c>
      <c r="F212" s="16" t="s">
        <v>171</v>
      </c>
      <c r="G212" s="78"/>
      <c r="H212" s="78"/>
    </row>
    <row r="213" spans="1:8" ht="15" x14ac:dyDescent="0.2">
      <c r="A213" s="3">
        <v>24</v>
      </c>
      <c r="B213" s="4" t="s">
        <v>156</v>
      </c>
      <c r="C213" s="3">
        <v>0</v>
      </c>
      <c r="D213" s="6">
        <v>0.27</v>
      </c>
      <c r="E213" s="6">
        <v>0.27</v>
      </c>
      <c r="F213" s="16" t="s">
        <v>171</v>
      </c>
      <c r="G213" s="78"/>
      <c r="H213" s="78"/>
    </row>
    <row r="214" spans="1:8" ht="15" x14ac:dyDescent="0.2">
      <c r="A214" s="3">
        <v>25</v>
      </c>
      <c r="B214" s="4" t="s">
        <v>157</v>
      </c>
      <c r="C214" s="3">
        <v>0</v>
      </c>
      <c r="D214" s="6">
        <v>0.84599999999999997</v>
      </c>
      <c r="E214" s="6">
        <v>0.84599999999999997</v>
      </c>
      <c r="F214" s="16" t="s">
        <v>171</v>
      </c>
      <c r="G214" s="78"/>
      <c r="H214" s="78"/>
    </row>
    <row r="215" spans="1:8" ht="15" x14ac:dyDescent="0.2">
      <c r="A215" s="3">
        <v>26</v>
      </c>
      <c r="B215" s="4" t="s">
        <v>158</v>
      </c>
      <c r="C215" s="3">
        <v>0</v>
      </c>
      <c r="D215" s="6">
        <v>0.39800000000000002</v>
      </c>
      <c r="E215" s="6">
        <v>0.39800000000000002</v>
      </c>
      <c r="F215" s="16" t="s">
        <v>171</v>
      </c>
      <c r="G215" s="78"/>
      <c r="H215" s="78"/>
    </row>
    <row r="216" spans="1:8" ht="15" x14ac:dyDescent="0.2">
      <c r="A216" s="3">
        <v>27</v>
      </c>
      <c r="B216" s="4" t="s">
        <v>159</v>
      </c>
      <c r="C216" s="3">
        <v>0</v>
      </c>
      <c r="D216" s="6">
        <v>0.28000000000000003</v>
      </c>
      <c r="E216" s="6">
        <v>0.28000000000000003</v>
      </c>
      <c r="F216" s="16" t="s">
        <v>171</v>
      </c>
      <c r="G216" s="78"/>
      <c r="H216" s="78"/>
    </row>
    <row r="217" spans="1:8" ht="15" x14ac:dyDescent="0.2">
      <c r="A217" s="3">
        <v>28</v>
      </c>
      <c r="B217" s="4" t="s">
        <v>160</v>
      </c>
      <c r="C217" s="3">
        <v>0</v>
      </c>
      <c r="D217" s="6">
        <v>0.41</v>
      </c>
      <c r="E217" s="6">
        <v>0.41</v>
      </c>
      <c r="F217" s="16" t="s">
        <v>171</v>
      </c>
      <c r="G217" s="78"/>
      <c r="H217" s="78"/>
    </row>
    <row r="218" spans="1:8" ht="15" x14ac:dyDescent="0.2">
      <c r="A218" s="3">
        <v>29</v>
      </c>
      <c r="B218" s="4" t="s">
        <v>161</v>
      </c>
      <c r="C218" s="3">
        <v>0</v>
      </c>
      <c r="D218" s="6">
        <v>0.224</v>
      </c>
      <c r="E218" s="6">
        <v>0.224</v>
      </c>
      <c r="F218" s="16" t="s">
        <v>171</v>
      </c>
      <c r="G218" s="78"/>
      <c r="H218" s="78"/>
    </row>
    <row r="219" spans="1:8" ht="15" x14ac:dyDescent="0.2">
      <c r="A219" s="3">
        <v>30</v>
      </c>
      <c r="B219" s="4" t="s">
        <v>162</v>
      </c>
      <c r="C219" s="3">
        <v>0</v>
      </c>
      <c r="D219" s="6">
        <v>0.14899999999999999</v>
      </c>
      <c r="E219" s="6">
        <v>0.14899999999999999</v>
      </c>
      <c r="F219" s="16" t="s">
        <v>170</v>
      </c>
      <c r="G219" s="78"/>
      <c r="H219" s="78"/>
    </row>
    <row r="220" spans="1:8" ht="15" x14ac:dyDescent="0.2">
      <c r="A220" s="3">
        <v>31</v>
      </c>
      <c r="B220" s="4" t="s">
        <v>163</v>
      </c>
      <c r="C220" s="3">
        <v>0</v>
      </c>
      <c r="D220" s="6">
        <v>1.248</v>
      </c>
      <c r="E220" s="6">
        <v>1.248</v>
      </c>
      <c r="F220" s="51" t="s">
        <v>197</v>
      </c>
      <c r="G220" s="78"/>
      <c r="H220" s="78"/>
    </row>
    <row r="221" spans="1:8" s="40" customFormat="1" ht="15" x14ac:dyDescent="0.2">
      <c r="A221" s="3"/>
      <c r="B221" s="4"/>
      <c r="C221" s="6">
        <v>1.248</v>
      </c>
      <c r="D221" s="6">
        <v>2.6869999999999998</v>
      </c>
      <c r="E221" s="6">
        <v>1.4390000000000001</v>
      </c>
      <c r="F221" s="51" t="s">
        <v>221</v>
      </c>
      <c r="G221" s="78"/>
      <c r="H221" s="78"/>
    </row>
    <row r="222" spans="1:8" s="40" customFormat="1" ht="15" x14ac:dyDescent="0.2">
      <c r="A222" s="3">
        <v>32</v>
      </c>
      <c r="B222" s="4" t="s">
        <v>196</v>
      </c>
      <c r="C222" s="3">
        <v>0</v>
      </c>
      <c r="D222" s="6">
        <v>0.14799999999999999</v>
      </c>
      <c r="E222" s="6">
        <v>0.14799999999999999</v>
      </c>
      <c r="F222" s="16" t="s">
        <v>171</v>
      </c>
      <c r="G222" s="78"/>
      <c r="H222" s="78"/>
    </row>
    <row r="223" spans="1:8" ht="15" x14ac:dyDescent="0.2">
      <c r="A223" s="7">
        <v>33</v>
      </c>
      <c r="B223" s="4" t="s">
        <v>164</v>
      </c>
      <c r="C223" s="3">
        <v>0</v>
      </c>
      <c r="D223" s="6">
        <v>0.24</v>
      </c>
      <c r="E223" s="6">
        <v>0.24</v>
      </c>
      <c r="F223" s="16" t="s">
        <v>171</v>
      </c>
      <c r="G223" s="78"/>
      <c r="H223" s="78"/>
    </row>
    <row r="224" spans="1:8" ht="15" x14ac:dyDescent="0.2">
      <c r="A224" s="7">
        <v>34</v>
      </c>
      <c r="B224" s="4" t="s">
        <v>165</v>
      </c>
      <c r="C224" s="3">
        <v>0</v>
      </c>
      <c r="D224" s="6">
        <v>0.247</v>
      </c>
      <c r="E224" s="6">
        <v>0.247</v>
      </c>
      <c r="F224" s="21" t="s">
        <v>171</v>
      </c>
    </row>
    <row r="225" spans="1:7" ht="15.75" thickBot="1" x14ac:dyDescent="0.25">
      <c r="A225" s="23">
        <v>35</v>
      </c>
      <c r="B225" s="18" t="s">
        <v>166</v>
      </c>
      <c r="C225" s="19">
        <v>0</v>
      </c>
      <c r="D225" s="20">
        <v>0.13500000000000001</v>
      </c>
      <c r="E225" s="22">
        <v>0.13500000000000001</v>
      </c>
      <c r="F225" s="14" t="s">
        <v>171</v>
      </c>
    </row>
    <row r="226" spans="1:7" ht="15.75" thickBot="1" x14ac:dyDescent="0.25">
      <c r="A226" s="186" t="s">
        <v>185</v>
      </c>
      <c r="B226" s="187"/>
      <c r="C226" s="187"/>
      <c r="D226" s="188"/>
      <c r="E226" s="76">
        <f>SUM(E190:E225)</f>
        <v>15.112999999999998</v>
      </c>
      <c r="F226" s="43"/>
      <c r="G226" s="77"/>
    </row>
    <row r="227" spans="1:7" ht="15" x14ac:dyDescent="0.2">
      <c r="A227" s="166" t="s">
        <v>180</v>
      </c>
      <c r="B227" s="167"/>
      <c r="C227" s="127" t="s">
        <v>176</v>
      </c>
      <c r="D227" s="128"/>
      <c r="E227" s="24">
        <f>SUM(E192+E193+E196+E197+E204+E209)</f>
        <v>3.992</v>
      </c>
      <c r="F227" s="43"/>
    </row>
    <row r="228" spans="1:7" ht="15" x14ac:dyDescent="0.2">
      <c r="A228" s="168"/>
      <c r="B228" s="169"/>
      <c r="C228" s="143" t="s">
        <v>177</v>
      </c>
      <c r="D228" s="181"/>
      <c r="E228" s="25">
        <f>SUM(E190+E191+E194+E195+E198+E199+E201+E203+E205+E206+E207+E208+E210+E211+E212+E213+E214+E215+E216+E217+E218+E220+E223+E224+E225)</f>
        <v>8.68</v>
      </c>
      <c r="F228" s="43"/>
    </row>
    <row r="229" spans="1:7" ht="15.75" thickBot="1" x14ac:dyDescent="0.25">
      <c r="A229" s="170"/>
      <c r="B229" s="171"/>
      <c r="C229" s="107" t="s">
        <v>178</v>
      </c>
      <c r="D229" s="108"/>
      <c r="E229" s="26">
        <f>SUM(E202+E219,E220,E200)</f>
        <v>2.1019999999999999</v>
      </c>
      <c r="F229" s="43"/>
    </row>
    <row r="230" spans="1:7" s="39" customFormat="1" ht="15.75" thickBot="1" x14ac:dyDescent="0.25">
      <c r="A230" s="52"/>
      <c r="B230" s="52"/>
      <c r="C230" s="41"/>
      <c r="D230" s="41"/>
      <c r="E230" s="42"/>
      <c r="F230" s="43"/>
    </row>
    <row r="231" spans="1:7" ht="16.5" thickBot="1" x14ac:dyDescent="0.25">
      <c r="A231" s="92"/>
      <c r="B231" s="93" t="s">
        <v>167</v>
      </c>
      <c r="C231" s="95"/>
      <c r="D231" s="95"/>
      <c r="E231" s="95"/>
      <c r="F231" s="104"/>
    </row>
    <row r="232" spans="1:7" ht="15.75" thickBot="1" x14ac:dyDescent="0.25">
      <c r="A232" s="53">
        <v>1</v>
      </c>
      <c r="B232" s="54" t="s">
        <v>168</v>
      </c>
      <c r="C232" s="55">
        <v>0</v>
      </c>
      <c r="D232" s="56">
        <v>0.33400000000000002</v>
      </c>
      <c r="E232" s="58">
        <v>0.33400000000000002</v>
      </c>
      <c r="F232" s="29" t="s">
        <v>170</v>
      </c>
    </row>
    <row r="233" spans="1:7" ht="15" customHeight="1" thickBot="1" x14ac:dyDescent="0.25">
      <c r="A233" s="133" t="s">
        <v>179</v>
      </c>
      <c r="B233" s="134"/>
      <c r="C233" s="134"/>
      <c r="D233" s="135"/>
      <c r="E233" s="76">
        <v>0.33400000000000002</v>
      </c>
      <c r="F233" s="43"/>
    </row>
    <row r="234" spans="1:7" ht="15.75" thickBot="1" x14ac:dyDescent="0.25">
      <c r="A234" s="136" t="s">
        <v>180</v>
      </c>
      <c r="B234" s="137"/>
      <c r="C234" s="131" t="s">
        <v>178</v>
      </c>
      <c r="D234" s="132"/>
      <c r="E234" s="34">
        <v>0.33400000000000002</v>
      </c>
      <c r="F234" s="43"/>
    </row>
    <row r="235" spans="1:7" ht="13.5" thickBot="1" x14ac:dyDescent="0.25">
      <c r="A235" s="30"/>
      <c r="B235" s="138"/>
      <c r="C235" s="139"/>
      <c r="D235" s="139"/>
      <c r="E235" s="139"/>
      <c r="F235" s="57"/>
    </row>
    <row r="236" spans="1:7" ht="15.75" thickBot="1" x14ac:dyDescent="0.25">
      <c r="A236" s="145" t="s">
        <v>183</v>
      </c>
      <c r="B236" s="146"/>
      <c r="C236" s="146"/>
      <c r="D236" s="147"/>
      <c r="E236" s="31">
        <f>SUM(E33+E41+E49+E60+E150+E162+E167+E185+E226+E233)</f>
        <v>83.603999999999999</v>
      </c>
      <c r="F236" s="57"/>
    </row>
    <row r="237" spans="1:7" ht="15" x14ac:dyDescent="0.2">
      <c r="A237" s="148" t="s">
        <v>180</v>
      </c>
      <c r="B237" s="150"/>
      <c r="C237" s="129" t="s">
        <v>175</v>
      </c>
      <c r="D237" s="130"/>
      <c r="E237" s="32">
        <f>SUM(E151)</f>
        <v>2.266</v>
      </c>
      <c r="F237" s="57"/>
    </row>
    <row r="238" spans="1:7" ht="15" x14ac:dyDescent="0.2">
      <c r="A238" s="172"/>
      <c r="B238" s="173"/>
      <c r="C238" s="182" t="s">
        <v>176</v>
      </c>
      <c r="D238" s="183"/>
      <c r="E238" s="28">
        <f>SUM(E152+E227)</f>
        <v>7.7040000000000006</v>
      </c>
      <c r="F238" s="57"/>
    </row>
    <row r="239" spans="1:7" ht="15" x14ac:dyDescent="0.2">
      <c r="A239" s="172"/>
      <c r="B239" s="173"/>
      <c r="C239" s="182" t="s">
        <v>177</v>
      </c>
      <c r="D239" s="183"/>
      <c r="E239" s="28">
        <f>SUM(E34+E50+E61+E153+E186+E228)</f>
        <v>20.623999999999999</v>
      </c>
      <c r="F239" s="57"/>
    </row>
    <row r="240" spans="1:7" ht="15.75" thickBot="1" x14ac:dyDescent="0.25">
      <c r="A240" s="151"/>
      <c r="B240" s="152"/>
      <c r="C240" s="184" t="s">
        <v>178</v>
      </c>
      <c r="D240" s="185"/>
      <c r="E240" s="26">
        <f>SUM(E35+E42+E51+E62+E154+E163+E168+E187+E229+E234)</f>
        <v>52.570999999999998</v>
      </c>
      <c r="F240" s="57"/>
    </row>
    <row r="243" spans="1:6" x14ac:dyDescent="0.2">
      <c r="A243" s="118" t="s">
        <v>193</v>
      </c>
      <c r="B243" s="119"/>
      <c r="C243" s="119"/>
      <c r="D243" s="119"/>
      <c r="E243" s="119"/>
      <c r="F243" s="119"/>
    </row>
    <row r="244" spans="1:6" x14ac:dyDescent="0.2">
      <c r="A244" s="114" t="s">
        <v>222</v>
      </c>
      <c r="B244" s="114"/>
      <c r="C244" s="114"/>
      <c r="D244" s="114"/>
      <c r="E244" s="114"/>
      <c r="F244" s="114"/>
    </row>
  </sheetData>
  <sortState ref="B10:F32">
    <sortCondition ref="B10"/>
  </sortState>
  <mergeCells count="60">
    <mergeCell ref="A42:B42"/>
    <mergeCell ref="C227:D227"/>
    <mergeCell ref="C228:D228"/>
    <mergeCell ref="C229:D229"/>
    <mergeCell ref="C238:D238"/>
    <mergeCell ref="C153:D153"/>
    <mergeCell ref="C154:D154"/>
    <mergeCell ref="A226:D226"/>
    <mergeCell ref="A62:B62"/>
    <mergeCell ref="A162:D162"/>
    <mergeCell ref="A163:B163"/>
    <mergeCell ref="C34:D34"/>
    <mergeCell ref="A33:D33"/>
    <mergeCell ref="A6:A7"/>
    <mergeCell ref="B6:B7"/>
    <mergeCell ref="C6:E6"/>
    <mergeCell ref="F6:F7"/>
    <mergeCell ref="A1:C1"/>
    <mergeCell ref="A2:C2"/>
    <mergeCell ref="A3:C3"/>
    <mergeCell ref="A4:F4"/>
    <mergeCell ref="A5:F5"/>
    <mergeCell ref="C163:D163"/>
    <mergeCell ref="A150:D150"/>
    <mergeCell ref="C151:D151"/>
    <mergeCell ref="C152:D152"/>
    <mergeCell ref="A236:D236"/>
    <mergeCell ref="A167:D167"/>
    <mergeCell ref="C186:D186"/>
    <mergeCell ref="A185:D185"/>
    <mergeCell ref="C187:D187"/>
    <mergeCell ref="A186:B187"/>
    <mergeCell ref="A168:B168"/>
    <mergeCell ref="C168:D168"/>
    <mergeCell ref="A227:B229"/>
    <mergeCell ref="A151:B154"/>
    <mergeCell ref="C237:D237"/>
    <mergeCell ref="C234:D234"/>
    <mergeCell ref="A233:D233"/>
    <mergeCell ref="A234:B234"/>
    <mergeCell ref="B235:E235"/>
    <mergeCell ref="A237:B240"/>
    <mergeCell ref="C239:D239"/>
    <mergeCell ref="C240:D240"/>
    <mergeCell ref="C35:D35"/>
    <mergeCell ref="C42:D42"/>
    <mergeCell ref="A41:D41"/>
    <mergeCell ref="A244:F244"/>
    <mergeCell ref="A34:B34"/>
    <mergeCell ref="A35:B35"/>
    <mergeCell ref="A243:F243"/>
    <mergeCell ref="A49:D49"/>
    <mergeCell ref="A50:B50"/>
    <mergeCell ref="C50:D50"/>
    <mergeCell ref="A51:B51"/>
    <mergeCell ref="C51:D51"/>
    <mergeCell ref="A60:D60"/>
    <mergeCell ref="A61:B61"/>
    <mergeCell ref="C61:D61"/>
    <mergeCell ref="C62:D6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Ielas Viss novads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Ivo Juska</cp:lastModifiedBy>
  <dcterms:created xsi:type="dcterms:W3CDTF">2020-01-28T09:13:36Z</dcterms:created>
  <dcterms:modified xsi:type="dcterms:W3CDTF">2020-02-04T06:47:42Z</dcterms:modified>
</cp:coreProperties>
</file>